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635" tabRatio="802" activeTab="0"/>
  </bookViews>
  <sheets>
    <sheet name="Vốn đầu tư cáp huyện thực hiện" sheetId="1" r:id="rId1"/>
  </sheets>
  <definedNames>
    <definedName name="_xlnm.Print_Titles" localSheetId="0">'Vốn đầu tư cáp huyện thực hiện'!$5:$7</definedName>
  </definedNames>
  <calcPr fullCalcOnLoad="1"/>
</workbook>
</file>

<file path=xl/sharedStrings.xml><?xml version="1.0" encoding="utf-8"?>
<sst xmlns="http://schemas.openxmlformats.org/spreadsheetml/2006/main" count="209" uniqueCount="114">
  <si>
    <t>TT</t>
  </si>
  <si>
    <t xml:space="preserve">Tổng số </t>
  </si>
  <si>
    <t>Dự án 4: Đầu tư cơ sở hạ tầng thiết yếu, phục vụ sản xuất, đời sống trong vùng đồng bào dân tộc thiểu số và miền núi và các đơn vị sự nghiệp công của lĩnh vực dân tộc</t>
  </si>
  <si>
    <t>Tiểu dự án 1. Đầu tư cơ sở hạ tầng thiết yếu, phục vụ sản xuất, đời sống trong vùng đồng bào dân tộc thiểu số và miền núi</t>
  </si>
  <si>
    <t>Dự án 9: Đầu tư tạo sinh kế, phát triển kinh tế nhóm dân tộc rất ít người, nhóm dân tộc còn nhiều khó khăn</t>
  </si>
  <si>
    <t>Dự án 10: Truyền thông, tuyên truyền, vận động trong vùng đồng bào dân tộc thiểu số và miền núi. Kiểm tra, giám sát đánh giá việc tổ chức thực hiện Chương trình</t>
  </si>
  <si>
    <t xml:space="preserve">Tiểu dự  án 2:  Ứng dụng công nghệ thông tin hỗ trợ phát triển kinh tế - xã hội và đảm bảo an ninh trật tự vùng đồng bào dân tộc thiểu số và miền núi </t>
  </si>
  <si>
    <t>I</t>
  </si>
  <si>
    <t>II</t>
  </si>
  <si>
    <t>IV</t>
  </si>
  <si>
    <t>1.1</t>
  </si>
  <si>
    <t>Nội dung/danh mục</t>
  </si>
  <si>
    <t>Quy mô</t>
  </si>
  <si>
    <t>Thời gian thực hiện</t>
  </si>
  <si>
    <t>Chủ đầu tư</t>
  </si>
  <si>
    <t>Địa điểm đầu tư</t>
  </si>
  <si>
    <t>Các xã, thôn ĐBKK</t>
  </si>
  <si>
    <t>2 xã</t>
  </si>
  <si>
    <t>Ghi chú</t>
  </si>
  <si>
    <t>Vốn đối ứng ngân sách tỉnh cho Chương trình năm 2022 là: 12,500 triệu đồng</t>
  </si>
  <si>
    <t>02 xã</t>
  </si>
  <si>
    <t>Bản Cà Xen, 
xã Thanh Hóa</t>
  </si>
  <si>
    <t>ĐVT: Triệu đồng</t>
  </si>
  <si>
    <t xml:space="preserve"> </t>
  </si>
  <si>
    <t>Đường vào nhà sinh hoạt cộng đồng bản Cà Xen</t>
  </si>
  <si>
    <t>III</t>
  </si>
  <si>
    <t>2023 - 2025</t>
  </si>
  <si>
    <t>Kế hoạch vốn giai đoạn 2021 - 2025</t>
  </si>
  <si>
    <t>Ngân sách tỉnh</t>
  </si>
  <si>
    <t xml:space="preserve"> 2022 -2023</t>
  </si>
  <si>
    <t>2024-2025</t>
  </si>
  <si>
    <t>Tổng</t>
  </si>
  <si>
    <t>Ngân sách trung ương</t>
  </si>
  <si>
    <t>Tổng cộng</t>
  </si>
  <si>
    <t>Dự án 1: Giải quyết tình trạng thiếu đất ở, nhà ở, đất sản xuất, nước sinh hoạt</t>
  </si>
  <si>
    <t>a</t>
  </si>
  <si>
    <t>Hỗ trợ nhà ở, đất ở, đất sản xuất</t>
  </si>
  <si>
    <t>Công trình nước sinh hoạt tập trung</t>
  </si>
  <si>
    <t>b</t>
  </si>
  <si>
    <t>Hỗ trợ nhà ở cho các hộ gia đình thuộc đối tượng thụ hưởng tại xã: Lâm Hóa, Thanh Hóa</t>
  </si>
  <si>
    <t>Công trình nước sinh hoạt tập trung bản Cà Xen, xã Thanh Hóa</t>
  </si>
  <si>
    <t>xã Lâm Hóa và bản Cà Xen xã Thanh Hóa</t>
  </si>
  <si>
    <t>Hỗ trợ nhà ở, đất ở cho các hộ dân thuộc đối tượng thụ hưởng</t>
  </si>
  <si>
    <t>UBND các xã: Thanh Hóa, Lâm Hóa</t>
  </si>
  <si>
    <t>Ngân sách tỉnh đối ứng hỗ trợ đất ở, đất sản xuất và hỗ trợ 63 hộ xây dựng nhà ở mới (12 triệu đồng/hộ)</t>
  </si>
  <si>
    <t>Ngân sách tỉnh đối
 ứng hỗ trợ nhà ở cho 22 hộ di dời phải làm nhà ở mới (12 triệu đồng/hộ)</t>
  </si>
  <si>
    <t>Xây dựng khu nội trú Trường PTDT bán trú TH&amp;THCS và Trường Mầm non Lâm Hóa</t>
  </si>
  <si>
    <t>Nước sinh hoạt tập trung bản Cáo</t>
  </si>
  <si>
    <t>Sửa chữa trường PTDTBT TH&amp;THCS (điểm lẻ bản Cáo)</t>
  </si>
  <si>
    <t>Trường mầm non Lâm Hóa (Điểm lẻ bản Cáo)</t>
  </si>
  <si>
    <t>thôn Tiền Phong, xã Lâm Hóa</t>
  </si>
  <si>
    <t>bản Cáo, xã Lâm Hóa</t>
  </si>
  <si>
    <t>Xây dựng mới đường nội bản Chuối (đoạn từ bà nghĩa đến ông Hành)</t>
  </si>
  <si>
    <t>Xây dựng mới đường nội bản Kè, xã Lâm Hóa</t>
  </si>
  <si>
    <t>Xây dựng rãnh thoát nước đường vào xã (giai đoạn 1)</t>
  </si>
  <si>
    <t>Đường nối thôn Tiền Phong đến vùng quy hoạch khu dân cư</t>
  </si>
  <si>
    <t>Xây dựng đường vào khu chăn nuôi tập trung xã Lâm Hóa (GĐ1)</t>
  </si>
  <si>
    <t>Xây dựng rãnh thoát nước đường giao thông thôn Tiền Phong từ nhà ông Lại đến nhà ông Hùng</t>
  </si>
  <si>
    <t>Xây dựng mới, sửa chữa kênh mương tưới tiêu thôn tiền Phong</t>
  </si>
  <si>
    <t>Xây dựng đường vào khu chăn nuôi tập trung xã Lâm Hóa (GĐ2)</t>
  </si>
  <si>
    <t>Xây dựng rãnh thoát nước đường giao thông thôn Tiền Phong từ nhà ông Hùng đến nhà anh Tấn</t>
  </si>
  <si>
    <t>Đường từ Trùng tu đi thao trường bắn</t>
  </si>
  <si>
    <t>Cứng hóa đường nội đồng từ sân bóng xã đến giáp đường vào Trùng Tu</t>
  </si>
  <si>
    <t>Sửa chữa, nâng cấp đường từ nhà anh Nhi đi nhà anh Cúc thôn Tiền Phong</t>
  </si>
  <si>
    <t>Sửa chữa, nâng cấp đường từ nhà anh Phường đi nhà anh Trường thôn Tiền Phong</t>
  </si>
  <si>
    <t>Nâng cấp, mở rộng đường từ nhà anh Thủy đến nghĩa địa thôn Tiền Phong</t>
  </si>
  <si>
    <t xml:space="preserve">UBND xã 
Lâm Hóa </t>
  </si>
  <si>
    <t>Nhà sinh hoạt cộng đồng bản Cáo, xã Lâm Hóa</t>
  </si>
  <si>
    <t>Nhà sinh hoạt cộng đồng bản Chuối, xã Lâm Hóa</t>
  </si>
  <si>
    <t>Khuôn viên trường phổ thông dân tộc bán trú Lâm Hóa điểm trường bản Chuối</t>
  </si>
  <si>
    <t>Đường nội bản Kè từ nhà anh Ngụy đến nhà anh Bun</t>
  </si>
  <si>
    <t>Đường nội bản Cáo từ nhà chị Gái đến nhà bà Lý</t>
  </si>
  <si>
    <t>Hàng rào khuôn viên nhà máy sấy măng bản Kè</t>
  </si>
  <si>
    <t>Công trình nước tưới tiêu vùng lúa nước bản Cáo củ</t>
  </si>
  <si>
    <t>Trường PTDT bán trú TH&amp;THCS Lâm Hóa (Điểm lẻ Bản Kè)</t>
  </si>
  <si>
    <t>Bãi đỗ xe cầu bản Kè</t>
  </si>
  <si>
    <t>Nhà vệ sinh và nhà kho chứa hàng hóa, nhà sinh hoạt cộng đồng bản Kè</t>
  </si>
  <si>
    <t>Đường vào khu sản xuất Cáo củ</t>
  </si>
  <si>
    <t>Trường Mầm non Lâm Hóa (điểm lẻ bản Kè)</t>
  </si>
  <si>
    <t>Kè chống xói lỡ khe núng bản Cáo</t>
  </si>
  <si>
    <t>Đường xuống bến đò bản Cáo</t>
  </si>
  <si>
    <t>Đường đi khu vực sản xuất khe Treng bản Chuối</t>
  </si>
  <si>
    <t>Dự án ĐTXD
 theo cơ chế đặc thù</t>
  </si>
  <si>
    <t xml:space="preserve">Nhà sinh hoạt cộng đồng bản Cà Xen, xã Thanh Hóa  </t>
  </si>
  <si>
    <t xml:space="preserve"> Nâng cấp đường GTNT đoạn từ nhà ông Hồ Bợt đến nhà ông Hồ Thanh, xã Thanh Hóa</t>
  </si>
  <si>
    <t>Sửa chữa và nâng cấp đập và mương thủy lợi bản Cà Xen</t>
  </si>
  <si>
    <t>Trường Mầm non Thanh Lạng (Điểm trường bản Cà Xen)</t>
  </si>
  <si>
    <t>Sửa chữa, nâng cấp đường từ đường mòn Hồ Chí Minh vào trung tâm bản Cà Xen</t>
  </si>
  <si>
    <t>Đường nội bản Cà Xen (Xóm Bách Tài)</t>
  </si>
  <si>
    <t>Đường qua nghĩa địa bản Cà Xen</t>
  </si>
  <si>
    <t>UBND xã
 Thanh Hóa</t>
  </si>
  <si>
    <t>Thiết lập điểm hỗ trợ đồng bào DTTS ứng dụng công nghệ thông tin tại xã Lâm Hóa</t>
  </si>
  <si>
    <t>Thiết lập điểm hỗ trợ đồng bào DTTS ứng dụng công nghệ thông tin tại xã Thanh Hóa</t>
  </si>
  <si>
    <t>xã Lâm Hóa</t>
  </si>
  <si>
    <t>Xã Thanh Hóa</t>
  </si>
  <si>
    <t>Văn phòng HĐND&amp;UBND huyện</t>
  </si>
  <si>
    <t>UBND xã 
Thanh Hóa</t>
  </si>
  <si>
    <t>Nâng cấp đường GTNT đoạn từ nhà ông Hồ Thiệp đến nhà Hồ Mỵ, xã Thanh Hóa</t>
  </si>
  <si>
    <t>bản Cáo,    
xã Lâm Hóa</t>
  </si>
  <si>
    <t>bản Chuối,
 xã Lâm Hóa</t>
  </si>
  <si>
    <t>bản Kè,
 xã Lâm Hóa</t>
  </si>
  <si>
    <t>Cầu tràn khe Núng, xã Lâm Hóa</t>
  </si>
  <si>
    <t>bản Cáo, 
xã Lâm Hóa</t>
  </si>
  <si>
    <t>bản Cáo,
 xã Lâm Hóa</t>
  </si>
  <si>
    <t>thôn Tiền Phong, 
xã Lâm Hóa</t>
  </si>
  <si>
    <t>1.2</t>
  </si>
  <si>
    <t>(Bằng chữ: Bảy mơi sáu tỷ hai trăm linh ba triệu đồng)</t>
  </si>
  <si>
    <t xml:space="preserve">Dự án 2: Quy hoạch, sắp xếp, bố trí, ổn định dân cư ở những nơi cần thiết </t>
  </si>
  <si>
    <t xml:space="preserve">UBND xã
 Lâm Hóa </t>
  </si>
  <si>
    <t>Trường mầm non Lâm Hóa (điểm lẻ bản Chuối)</t>
  </si>
  <si>
    <t>Công trình Nhà sinh hoạt cộng đồng bản Kè; Hạng mục: cổng và hàng rào</t>
  </si>
  <si>
    <t>Cầu vượt lũ đường khe cây Vạ thôn Tiền Phong đi bản Kè</t>
  </si>
  <si>
    <t>Nhà SHCĐ thôn Tiền Phong</t>
  </si>
  <si>
    <r>
      <t xml:space="preserve">Phụ lục: Phân bổ chi tiết danh mục vốn đầu tư phát triển ngân sách Trung ương và đối ứng ngân sách tỉnh giai đoạn 2021 - 2025 thực hiện 
Chương trình mục tiêu quốc gia phát triển kinh tế - xã hội vùng đồng bào dân tộc thiểu số và miền núi trên địa bàn huyện Tuyên Hóa
</t>
    </r>
    <r>
      <rPr>
        <i/>
        <sz val="12"/>
        <color indexed="8"/>
        <rFont val="Times New Roman"/>
        <family val="1"/>
      </rPr>
      <t>(Kèm theo Tờ trình số   1740      /TTr-UBND ngày   12   tháng 12 năm 2023 của HĐND huyện Tuyên Hóa)</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</si>
</sst>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_(* #,##0.00000_);_(* \(#,##0.00000\);_(* &quot;-&quot;??_);_(@_)"/>
    <numFmt numFmtId="167" formatCode="0.0000"/>
    <numFmt numFmtId="168" formatCode="0.0"/>
  </numFmts>
  <fonts count="63">
    <font>
      <sz val="12"/>
      <color theme="1"/>
      <name val="Times New Roman"/>
      <family val="2"/>
    </font>
    <font>
      <sz val="11"/>
      <color indexed="8"/>
      <name val="Calibri"/>
      <family val="2"/>
    </font>
    <font>
      <sz val="10"/>
      <name val="Times New Roman"/>
      <family val="1"/>
    </font>
    <font>
      <b/>
      <sz val="10"/>
      <name val="Times New Roman"/>
      <family val="1"/>
    </font>
    <font>
      <i/>
      <sz val="13"/>
      <color indexed="8"/>
      <name val="Times New Roman"/>
      <family val="1"/>
    </font>
    <font>
      <i/>
      <sz val="12"/>
      <color indexed="8"/>
      <name val="Times New Roman"/>
      <family val="1"/>
    </font>
    <font>
      <u val="single"/>
      <sz val="11"/>
      <name val="Times New Roman"/>
      <family val="1"/>
    </font>
    <font>
      <sz val="11"/>
      <name val="Times New Roman"/>
      <family val="1"/>
    </font>
    <font>
      <b/>
      <sz val="11"/>
      <name val="Times New Roman"/>
      <family val="2"/>
    </font>
    <font>
      <sz val="12"/>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0"/>
      <color indexed="8"/>
      <name val="Times New Roman"/>
      <family val="2"/>
    </font>
    <font>
      <b/>
      <sz val="10"/>
      <color indexed="8"/>
      <name val="Times New Roman"/>
      <family val="2"/>
    </font>
    <font>
      <i/>
      <sz val="10"/>
      <color indexed="8"/>
      <name val="Times New Roman"/>
      <family val="1"/>
    </font>
    <font>
      <b/>
      <i/>
      <sz val="10"/>
      <color indexed="8"/>
      <name val="Times New Roman"/>
      <family val="1"/>
    </font>
    <font>
      <b/>
      <sz val="11"/>
      <color indexed="8"/>
      <name val="Times New Roman"/>
      <family val="2"/>
    </font>
    <font>
      <sz val="11"/>
      <color indexed="8"/>
      <name val="Times New Roman"/>
      <family val="2"/>
    </font>
    <font>
      <b/>
      <u val="single"/>
      <sz val="11"/>
      <color indexed="8"/>
      <name val="Times New Roman"/>
      <family val="2"/>
    </font>
    <font>
      <b/>
      <u val="single"/>
      <sz val="10"/>
      <color indexed="8"/>
      <name val="Times New Roman"/>
      <family val="1"/>
    </font>
    <font>
      <b/>
      <i/>
      <sz val="11"/>
      <color indexed="8"/>
      <name val="Times New Roman"/>
      <family val="1"/>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theme="1"/>
      <name val="Times New Roman"/>
      <family val="2"/>
    </font>
    <font>
      <b/>
      <sz val="10"/>
      <color theme="1"/>
      <name val="Times New Roman"/>
      <family val="2"/>
    </font>
    <font>
      <i/>
      <sz val="10"/>
      <color theme="1"/>
      <name val="Times New Roman"/>
      <family val="1"/>
    </font>
    <font>
      <b/>
      <i/>
      <sz val="10"/>
      <color theme="1"/>
      <name val="Times New Roman"/>
      <family val="1"/>
    </font>
    <font>
      <b/>
      <sz val="11"/>
      <color theme="1"/>
      <name val="Times New Roman"/>
      <family val="2"/>
    </font>
    <font>
      <sz val="11"/>
      <color theme="1"/>
      <name val="Times New Roman"/>
      <family val="2"/>
    </font>
    <font>
      <b/>
      <u val="single"/>
      <sz val="11"/>
      <color theme="1"/>
      <name val="Times New Roman"/>
      <family val="2"/>
    </font>
    <font>
      <b/>
      <u val="single"/>
      <sz val="10"/>
      <color theme="1"/>
      <name val="Times New Roman"/>
      <family val="1"/>
    </font>
    <font>
      <b/>
      <i/>
      <sz val="11"/>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thin"/>
      <bottom style="thin"/>
    </border>
    <border>
      <left style="thin"/>
      <right style="thin"/>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1">
    <xf numFmtId="0" fontId="0" fillId="0" borderId="0" xfId="0" applyAlignment="1">
      <alignment/>
    </xf>
    <xf numFmtId="0" fontId="53" fillId="33" borderId="0" xfId="0" applyFont="1" applyFill="1" applyAlignment="1">
      <alignment/>
    </xf>
    <xf numFmtId="0" fontId="54" fillId="33" borderId="0" xfId="0" applyFont="1" applyFill="1" applyAlignment="1">
      <alignment/>
    </xf>
    <xf numFmtId="3" fontId="53" fillId="33" borderId="0" xfId="0" applyNumberFormat="1" applyFont="1" applyFill="1" applyAlignment="1">
      <alignment/>
    </xf>
    <xf numFmtId="0" fontId="54" fillId="33" borderId="0" xfId="0" applyFont="1" applyFill="1" applyAlignment="1">
      <alignment/>
    </xf>
    <xf numFmtId="0" fontId="53" fillId="33" borderId="0" xfId="0" applyFont="1" applyFill="1" applyAlignment="1">
      <alignment/>
    </xf>
    <xf numFmtId="0" fontId="53" fillId="33" borderId="0" xfId="0" applyFont="1" applyFill="1" applyAlignment="1">
      <alignment horizontal="center" vertical="center"/>
    </xf>
    <xf numFmtId="0" fontId="53" fillId="33" borderId="0" xfId="0" applyFont="1" applyFill="1" applyAlignment="1">
      <alignment horizontal="right" vertical="center"/>
    </xf>
    <xf numFmtId="0" fontId="54" fillId="33" borderId="0" xfId="0" applyFont="1" applyFill="1" applyAlignment="1">
      <alignment horizontal="center" vertical="center" wrapText="1"/>
    </xf>
    <xf numFmtId="0" fontId="53" fillId="33" borderId="0" xfId="0" applyFont="1" applyFill="1" applyAlignment="1">
      <alignment horizontal="center"/>
    </xf>
    <xf numFmtId="0" fontId="2" fillId="33" borderId="0" xfId="0" applyFont="1" applyFill="1" applyAlignment="1">
      <alignment/>
    </xf>
    <xf numFmtId="0" fontId="55" fillId="33" borderId="10" xfId="0" applyFont="1" applyFill="1" applyBorder="1" applyAlignment="1">
      <alignment horizontal="right" vertical="center" wrapText="1"/>
    </xf>
    <xf numFmtId="0" fontId="4" fillId="0" borderId="0" xfId="0" applyFont="1" applyAlignment="1">
      <alignment vertical="center" wrapText="1"/>
    </xf>
    <xf numFmtId="0" fontId="53" fillId="33" borderId="0" xfId="0" applyFont="1" applyFill="1" applyBorder="1" applyAlignment="1">
      <alignment/>
    </xf>
    <xf numFmtId="3" fontId="53" fillId="33" borderId="0" xfId="0" applyNumberFormat="1" applyFont="1" applyFill="1" applyBorder="1" applyAlignment="1">
      <alignment horizontal="center" vertical="center"/>
    </xf>
    <xf numFmtId="0" fontId="54" fillId="33" borderId="11" xfId="0" applyFont="1" applyFill="1" applyBorder="1" applyAlignment="1">
      <alignment horizontal="center" vertical="center"/>
    </xf>
    <xf numFmtId="3" fontId="54" fillId="33" borderId="11" xfId="0" applyNumberFormat="1" applyFont="1" applyFill="1" applyBorder="1" applyAlignment="1">
      <alignment horizontal="center" vertical="center" wrapText="1"/>
    </xf>
    <xf numFmtId="1" fontId="53" fillId="33" borderId="0" xfId="0" applyNumberFormat="1" applyFont="1" applyFill="1" applyAlignment="1">
      <alignment/>
    </xf>
    <xf numFmtId="0" fontId="53" fillId="33" borderId="0" xfId="0" applyFont="1" applyFill="1" applyAlignment="1">
      <alignment horizontal="right" vertical="center"/>
    </xf>
    <xf numFmtId="3" fontId="53" fillId="33" borderId="0" xfId="0" applyNumberFormat="1" applyFont="1" applyFill="1" applyAlignment="1">
      <alignment/>
    </xf>
    <xf numFmtId="0" fontId="54" fillId="33" borderId="0" xfId="0" applyFont="1" applyFill="1" applyAlignment="1">
      <alignment horizontal="right" vertical="center"/>
    </xf>
    <xf numFmtId="3" fontId="54" fillId="33" borderId="0" xfId="0" applyNumberFormat="1" applyFont="1" applyFill="1" applyAlignment="1">
      <alignment/>
    </xf>
    <xf numFmtId="1" fontId="54" fillId="33" borderId="0" xfId="0" applyNumberFormat="1" applyFont="1" applyFill="1" applyAlignment="1">
      <alignment/>
    </xf>
    <xf numFmtId="0" fontId="56" fillId="33" borderId="0" xfId="0" applyFont="1" applyFill="1" applyAlignment="1">
      <alignment horizontal="right" vertical="center"/>
    </xf>
    <xf numFmtId="3" fontId="56" fillId="33" borderId="0" xfId="0" applyNumberFormat="1" applyFont="1" applyFill="1" applyAlignment="1">
      <alignment/>
    </xf>
    <xf numFmtId="0" fontId="56" fillId="33" borderId="0" xfId="0" applyFont="1" applyFill="1" applyAlignment="1">
      <alignment/>
    </xf>
    <xf numFmtId="0" fontId="57" fillId="33" borderId="12" xfId="0" applyFont="1" applyFill="1" applyBorder="1" applyAlignment="1">
      <alignment horizontal="center" vertical="center"/>
    </xf>
    <xf numFmtId="0" fontId="57" fillId="33" borderId="12" xfId="0" applyFont="1" applyFill="1" applyBorder="1" applyAlignment="1">
      <alignment vertical="center" wrapText="1"/>
    </xf>
    <xf numFmtId="0" fontId="57" fillId="33" borderId="12" xfId="0" applyFont="1" applyFill="1" applyBorder="1" applyAlignment="1">
      <alignment horizontal="center" vertical="center" wrapText="1"/>
    </xf>
    <xf numFmtId="3" fontId="58" fillId="33" borderId="12" xfId="0" applyNumberFormat="1" applyFont="1" applyFill="1" applyBorder="1" applyAlignment="1">
      <alignment horizontal="center" vertical="center"/>
    </xf>
    <xf numFmtId="0" fontId="57" fillId="33" borderId="12" xfId="0" applyFont="1" applyFill="1" applyBorder="1" applyAlignment="1">
      <alignment horizontal="center"/>
    </xf>
    <xf numFmtId="0" fontId="57" fillId="33" borderId="13" xfId="0" applyFont="1" applyFill="1" applyBorder="1" applyAlignment="1" quotePrefix="1">
      <alignment horizontal="center" vertical="center"/>
    </xf>
    <xf numFmtId="0" fontId="57" fillId="33" borderId="13" xfId="0" applyFont="1" applyFill="1" applyBorder="1" applyAlignment="1">
      <alignment vertical="center" wrapText="1"/>
    </xf>
    <xf numFmtId="0" fontId="57" fillId="33" borderId="13" xfId="0" applyFont="1" applyFill="1" applyBorder="1" applyAlignment="1">
      <alignment horizontal="center" vertical="center" wrapText="1"/>
    </xf>
    <xf numFmtId="3" fontId="57" fillId="33" borderId="13" xfId="0" applyNumberFormat="1" applyFont="1" applyFill="1" applyBorder="1" applyAlignment="1">
      <alignment horizontal="right" vertical="center" wrapText="1"/>
    </xf>
    <xf numFmtId="3" fontId="8" fillId="33" borderId="13" xfId="0" applyNumberFormat="1" applyFont="1" applyFill="1" applyBorder="1" applyAlignment="1">
      <alignment horizontal="right" vertical="center" wrapText="1"/>
    </xf>
    <xf numFmtId="3" fontId="57" fillId="33" borderId="13" xfId="0" applyNumberFormat="1" applyFont="1" applyFill="1" applyBorder="1" applyAlignment="1">
      <alignment horizontal="center" vertical="center" wrapText="1"/>
    </xf>
    <xf numFmtId="0" fontId="58" fillId="33" borderId="13" xfId="0" applyFont="1" applyFill="1" applyBorder="1" applyAlignment="1">
      <alignment horizontal="center"/>
    </xf>
    <xf numFmtId="0" fontId="58" fillId="33" borderId="13" xfId="0" applyFont="1" applyFill="1" applyBorder="1" applyAlignment="1">
      <alignment vertical="center" wrapText="1"/>
    </xf>
    <xf numFmtId="0" fontId="58" fillId="33" borderId="13" xfId="0" applyFont="1" applyFill="1" applyBorder="1" applyAlignment="1">
      <alignment horizontal="center" vertical="center" wrapText="1"/>
    </xf>
    <xf numFmtId="3" fontId="58" fillId="33" borderId="13" xfId="0" applyNumberFormat="1" applyFont="1" applyFill="1" applyBorder="1" applyAlignment="1">
      <alignment horizontal="right" vertical="center" wrapText="1"/>
    </xf>
    <xf numFmtId="3" fontId="58" fillId="33" borderId="13" xfId="0" applyNumberFormat="1" applyFont="1" applyFill="1" applyBorder="1" applyAlignment="1">
      <alignment horizontal="center" vertical="center" wrapText="1"/>
    </xf>
    <xf numFmtId="3" fontId="7" fillId="33" borderId="13" xfId="0" applyNumberFormat="1" applyFont="1" applyFill="1" applyBorder="1" applyAlignment="1">
      <alignment horizontal="right" vertical="center" wrapText="1"/>
    </xf>
    <xf numFmtId="0" fontId="58" fillId="33" borderId="14" xfId="0" applyFont="1" applyFill="1" applyBorder="1" applyAlignment="1">
      <alignment horizontal="center" vertical="center"/>
    </xf>
    <xf numFmtId="0" fontId="58" fillId="33" borderId="14" xfId="0" applyFont="1" applyFill="1" applyBorder="1" applyAlignment="1">
      <alignment vertical="center" wrapText="1"/>
    </xf>
    <xf numFmtId="164" fontId="7" fillId="33" borderId="14" xfId="44" applyNumberFormat="1" applyFont="1" applyFill="1" applyBorder="1" applyAlignment="1">
      <alignment horizontal="center" vertical="center" wrapText="1"/>
    </xf>
    <xf numFmtId="0" fontId="58" fillId="33" borderId="14" xfId="0" applyFont="1" applyFill="1" applyBorder="1" applyAlignment="1">
      <alignment horizontal="center" vertical="center" wrapText="1"/>
    </xf>
    <xf numFmtId="3" fontId="58" fillId="33" borderId="14" xfId="0" applyNumberFormat="1" applyFont="1" applyFill="1" applyBorder="1" applyAlignment="1">
      <alignment horizontal="right" vertical="center" wrapText="1"/>
    </xf>
    <xf numFmtId="3" fontId="58" fillId="33" borderId="14" xfId="0" applyNumberFormat="1" applyFont="1" applyFill="1" applyBorder="1" applyAlignment="1">
      <alignment horizontal="center" vertical="center" wrapText="1"/>
    </xf>
    <xf numFmtId="3" fontId="7" fillId="33" borderId="14" xfId="0" applyNumberFormat="1" applyFont="1" applyFill="1" applyBorder="1" applyAlignment="1">
      <alignment horizontal="right" vertical="center" wrapText="1"/>
    </xf>
    <xf numFmtId="0" fontId="58" fillId="33" borderId="14" xfId="0" applyFont="1" applyFill="1" applyBorder="1" applyAlignment="1">
      <alignment horizontal="center"/>
    </xf>
    <xf numFmtId="3" fontId="57" fillId="33" borderId="12" xfId="0" applyNumberFormat="1" applyFont="1" applyFill="1" applyBorder="1" applyAlignment="1">
      <alignment horizontal="center" vertical="center" wrapText="1"/>
    </xf>
    <xf numFmtId="0" fontId="57" fillId="33" borderId="13" xfId="0" applyFont="1" applyFill="1" applyBorder="1" applyAlignment="1">
      <alignment horizontal="center" vertical="center"/>
    </xf>
    <xf numFmtId="0" fontId="58" fillId="0" borderId="13" xfId="0" applyFont="1" applyBorder="1" applyAlignment="1">
      <alignment wrapText="1"/>
    </xf>
    <xf numFmtId="3" fontId="58" fillId="33" borderId="13" xfId="0" applyNumberFormat="1" applyFont="1" applyFill="1" applyBorder="1" applyAlignment="1">
      <alignment horizontal="center" vertical="center" wrapText="1"/>
    </xf>
    <xf numFmtId="3" fontId="58" fillId="33" borderId="13" xfId="0" applyNumberFormat="1" applyFont="1" applyFill="1" applyBorder="1" applyAlignment="1">
      <alignment horizontal="right" vertical="center" wrapText="1"/>
    </xf>
    <xf numFmtId="3" fontId="7" fillId="33" borderId="13" xfId="0" applyNumberFormat="1" applyFont="1" applyFill="1" applyBorder="1" applyAlignment="1">
      <alignment horizontal="right" vertical="center" wrapText="1"/>
    </xf>
    <xf numFmtId="0" fontId="58" fillId="0" borderId="13"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58" fillId="0" borderId="13" xfId="0" applyFont="1" applyBorder="1" applyAlignment="1">
      <alignment horizontal="left" vertical="center" wrapText="1"/>
    </xf>
    <xf numFmtId="0" fontId="58" fillId="33" borderId="13" xfId="0" applyFont="1" applyFill="1" applyBorder="1" applyAlignment="1">
      <alignment horizontal="center" wrapText="1"/>
    </xf>
    <xf numFmtId="164" fontId="7" fillId="33" borderId="13" xfId="44" applyNumberFormat="1" applyFont="1" applyFill="1" applyBorder="1" applyAlignment="1">
      <alignment horizontal="center" vertical="center" wrapText="1"/>
    </xf>
    <xf numFmtId="164" fontId="58" fillId="33" borderId="13" xfId="42" applyNumberFormat="1" applyFont="1" applyFill="1" applyBorder="1" applyAlignment="1">
      <alignment horizontal="center" wrapText="1"/>
    </xf>
    <xf numFmtId="0" fontId="7" fillId="0" borderId="14" xfId="0" applyFont="1" applyBorder="1" applyAlignment="1">
      <alignment horizontal="left" vertical="center" wrapText="1"/>
    </xf>
    <xf numFmtId="3" fontId="58" fillId="33" borderId="14" xfId="0" applyNumberFormat="1" applyFont="1" applyFill="1" applyBorder="1" applyAlignment="1">
      <alignment horizontal="center" vertical="center" wrapText="1"/>
    </xf>
    <xf numFmtId="3" fontId="7" fillId="33" borderId="14" xfId="0" applyNumberFormat="1" applyFont="1" applyFill="1" applyBorder="1" applyAlignment="1">
      <alignment horizontal="right" vertical="center" wrapText="1"/>
    </xf>
    <xf numFmtId="164" fontId="58" fillId="33" borderId="14" xfId="42" applyNumberFormat="1" applyFont="1" applyFill="1" applyBorder="1" applyAlignment="1">
      <alignment horizontal="center" wrapText="1"/>
    </xf>
    <xf numFmtId="0" fontId="58" fillId="33" borderId="13" xfId="0" applyFont="1" applyFill="1" applyBorder="1" applyAlignment="1">
      <alignment horizontal="center" vertical="center"/>
    </xf>
    <xf numFmtId="3" fontId="59" fillId="33" borderId="12" xfId="0" applyNumberFormat="1" applyFont="1" applyFill="1" applyBorder="1" applyAlignment="1">
      <alignment horizontal="right" vertical="center" wrapText="1"/>
    </xf>
    <xf numFmtId="3" fontId="59" fillId="0" borderId="12" xfId="0" applyNumberFormat="1" applyFont="1" applyFill="1" applyBorder="1" applyAlignment="1">
      <alignment horizontal="right" vertical="center" wrapText="1"/>
    </xf>
    <xf numFmtId="3" fontId="57" fillId="0" borderId="13" xfId="0" applyNumberFormat="1" applyFont="1" applyFill="1" applyBorder="1" applyAlignment="1">
      <alignment horizontal="right" vertical="center" wrapText="1"/>
    </xf>
    <xf numFmtId="3" fontId="58" fillId="0" borderId="13"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3" fontId="7" fillId="0" borderId="14" xfId="0" applyNumberFormat="1" applyFont="1" applyFill="1" applyBorder="1" applyAlignment="1">
      <alignment horizontal="right" vertical="center" wrapText="1"/>
    </xf>
    <xf numFmtId="3" fontId="58" fillId="0" borderId="13" xfId="0" applyNumberFormat="1" applyFont="1" applyFill="1" applyBorder="1" applyAlignment="1">
      <alignment horizontal="right" vertical="center" wrapText="1"/>
    </xf>
    <xf numFmtId="3" fontId="58" fillId="0" borderId="14" xfId="0" applyNumberFormat="1" applyFont="1" applyFill="1" applyBorder="1" applyAlignment="1">
      <alignment horizontal="right" vertical="center" wrapText="1"/>
    </xf>
    <xf numFmtId="3" fontId="53" fillId="33" borderId="11" xfId="0" applyNumberFormat="1" applyFont="1" applyFill="1" applyBorder="1" applyAlignment="1">
      <alignment horizontal="center" vertical="center"/>
    </xf>
    <xf numFmtId="0" fontId="54" fillId="33" borderId="12" xfId="0" applyFont="1" applyFill="1" applyBorder="1" applyAlignment="1">
      <alignment horizontal="center" vertical="center"/>
    </xf>
    <xf numFmtId="0" fontId="54" fillId="33" borderId="12" xfId="0" applyFont="1" applyFill="1" applyBorder="1" applyAlignment="1">
      <alignment horizontal="left" vertical="center" wrapText="1"/>
    </xf>
    <xf numFmtId="0" fontId="54" fillId="33" borderId="12" xfId="0" applyFont="1" applyFill="1" applyBorder="1" applyAlignment="1">
      <alignment horizontal="center" vertical="center" wrapText="1"/>
    </xf>
    <xf numFmtId="3" fontId="54" fillId="33" borderId="12" xfId="0" applyNumberFormat="1" applyFont="1" applyFill="1" applyBorder="1" applyAlignment="1">
      <alignment horizontal="center" vertical="center" wrapText="1"/>
    </xf>
    <xf numFmtId="3" fontId="54" fillId="33" borderId="12" xfId="0" applyNumberFormat="1" applyFont="1" applyFill="1" applyBorder="1" applyAlignment="1">
      <alignment horizontal="center" vertical="center"/>
    </xf>
    <xf numFmtId="0" fontId="56" fillId="33" borderId="13" xfId="0" applyFont="1" applyFill="1" applyBorder="1" applyAlignment="1">
      <alignment horizontal="center" vertical="center"/>
    </xf>
    <xf numFmtId="0" fontId="56" fillId="33" borderId="13" xfId="0" applyFont="1" applyFill="1" applyBorder="1" applyAlignment="1">
      <alignment horizontal="left" vertical="center" wrapText="1"/>
    </xf>
    <xf numFmtId="0" fontId="56" fillId="33" borderId="13" xfId="0" applyFont="1" applyFill="1" applyBorder="1" applyAlignment="1">
      <alignment horizontal="center" vertical="center" wrapText="1"/>
    </xf>
    <xf numFmtId="3" fontId="56" fillId="33" borderId="13" xfId="0" applyNumberFormat="1" applyFont="1" applyFill="1" applyBorder="1" applyAlignment="1">
      <alignment horizontal="center" vertical="center" wrapText="1"/>
    </xf>
    <xf numFmtId="3" fontId="56" fillId="33" borderId="13" xfId="0" applyNumberFormat="1" applyFont="1" applyFill="1" applyBorder="1" applyAlignment="1">
      <alignment horizontal="center" vertical="center"/>
    </xf>
    <xf numFmtId="0" fontId="53" fillId="33" borderId="13" xfId="0" applyFont="1" applyFill="1" applyBorder="1" applyAlignment="1">
      <alignment horizontal="center" vertical="center"/>
    </xf>
    <xf numFmtId="0" fontId="53" fillId="33" borderId="13" xfId="0" applyFont="1" applyFill="1" applyBorder="1" applyAlignment="1">
      <alignment horizontal="left" vertical="center" wrapText="1"/>
    </xf>
    <xf numFmtId="0" fontId="53" fillId="33" borderId="13" xfId="0" applyFont="1" applyFill="1" applyBorder="1" applyAlignment="1">
      <alignment horizontal="center" vertical="center" wrapText="1"/>
    </xf>
    <xf numFmtId="3" fontId="53" fillId="33" borderId="13" xfId="0" applyNumberFormat="1" applyFont="1" applyFill="1" applyBorder="1" applyAlignment="1">
      <alignment horizontal="center" vertical="center" wrapText="1"/>
    </xf>
    <xf numFmtId="0" fontId="56" fillId="33" borderId="13" xfId="0" applyFont="1" applyFill="1" applyBorder="1" applyAlignment="1">
      <alignment horizontal="left" vertical="center"/>
    </xf>
    <xf numFmtId="0" fontId="53" fillId="33" borderId="14" xfId="0" applyFont="1" applyFill="1" applyBorder="1" applyAlignment="1">
      <alignment horizontal="center" vertical="center"/>
    </xf>
    <xf numFmtId="0" fontId="53" fillId="33" borderId="14" xfId="0" applyFont="1" applyFill="1" applyBorder="1" applyAlignment="1">
      <alignment horizontal="left" vertical="center"/>
    </xf>
    <xf numFmtId="0" fontId="53" fillId="33" borderId="14" xfId="0" applyFont="1" applyFill="1" applyBorder="1" applyAlignment="1">
      <alignment horizontal="center" vertical="center" wrapText="1"/>
    </xf>
    <xf numFmtId="3" fontId="53" fillId="33" borderId="14" xfId="0" applyNumberFormat="1" applyFont="1" applyFill="1" applyBorder="1" applyAlignment="1">
      <alignment horizontal="center" vertical="center" wrapText="1"/>
    </xf>
    <xf numFmtId="3" fontId="2" fillId="33" borderId="14" xfId="0" applyNumberFormat="1" applyFont="1" applyFill="1" applyBorder="1" applyAlignment="1">
      <alignment horizontal="right" vertical="center" wrapText="1"/>
    </xf>
    <xf numFmtId="3" fontId="53" fillId="33" borderId="14" xfId="0" applyNumberFormat="1" applyFont="1" applyFill="1" applyBorder="1" applyAlignment="1">
      <alignment horizontal="center" vertical="center"/>
    </xf>
    <xf numFmtId="0" fontId="54" fillId="33" borderId="12" xfId="0" applyFont="1" applyFill="1" applyBorder="1" applyAlignment="1">
      <alignment horizontal="justify" vertical="center"/>
    </xf>
    <xf numFmtId="3" fontId="54" fillId="33" borderId="12" xfId="0" applyNumberFormat="1" applyFont="1" applyFill="1" applyBorder="1" applyAlignment="1">
      <alignment horizontal="center"/>
    </xf>
    <xf numFmtId="0" fontId="58" fillId="33" borderId="13" xfId="0" applyFont="1" applyFill="1" applyBorder="1" applyAlignment="1">
      <alignment horizontal="justify" vertical="center"/>
    </xf>
    <xf numFmtId="3" fontId="6" fillId="33" borderId="13" xfId="0" applyNumberFormat="1" applyFont="1" applyFill="1" applyBorder="1" applyAlignment="1">
      <alignment horizontal="right" vertical="center" wrapText="1"/>
    </xf>
    <xf numFmtId="3" fontId="58" fillId="33" borderId="13" xfId="0" applyNumberFormat="1" applyFont="1" applyFill="1" applyBorder="1" applyAlignment="1">
      <alignment horizontal="center" wrapText="1"/>
    </xf>
    <xf numFmtId="0" fontId="58" fillId="33" borderId="13" xfId="0" applyFont="1" applyFill="1" applyBorder="1" applyAlignment="1">
      <alignment horizontal="left" vertical="top" wrapText="1"/>
    </xf>
    <xf numFmtId="164" fontId="58" fillId="33" borderId="13" xfId="42" applyNumberFormat="1" applyFont="1" applyFill="1" applyBorder="1" applyAlignment="1">
      <alignment horizontal="center" wrapText="1"/>
    </xf>
    <xf numFmtId="0" fontId="58" fillId="0" borderId="13" xfId="0" applyFont="1" applyBorder="1" applyAlignment="1">
      <alignment horizontal="left" vertical="center" wrapText="1"/>
    </xf>
    <xf numFmtId="0" fontId="58" fillId="33" borderId="14" xfId="0" applyFont="1" applyFill="1" applyBorder="1" applyAlignment="1">
      <alignment horizontal="center" vertical="center"/>
    </xf>
    <xf numFmtId="0" fontId="7" fillId="33" borderId="14" xfId="0" applyFont="1" applyFill="1" applyBorder="1" applyAlignment="1">
      <alignment horizontal="left" vertical="center" wrapText="1"/>
    </xf>
    <xf numFmtId="3" fontId="58" fillId="33" borderId="14" xfId="0" applyNumberFormat="1" applyFont="1" applyFill="1" applyBorder="1" applyAlignment="1">
      <alignment horizontal="right" vertical="center" wrapText="1"/>
    </xf>
    <xf numFmtId="3" fontId="58" fillId="0" borderId="14" xfId="0" applyNumberFormat="1" applyFont="1" applyFill="1" applyBorder="1" applyAlignment="1">
      <alignment horizontal="right" vertical="center" wrapText="1"/>
    </xf>
    <xf numFmtId="164" fontId="58" fillId="33" borderId="14" xfId="42" applyNumberFormat="1" applyFont="1" applyFill="1" applyBorder="1" applyAlignment="1">
      <alignment horizontal="center" wrapText="1"/>
    </xf>
    <xf numFmtId="0" fontId="58" fillId="33" borderId="12" xfId="0" applyFont="1" applyFill="1" applyBorder="1" applyAlignment="1">
      <alignment horizontal="center" vertical="center"/>
    </xf>
    <xf numFmtId="165" fontId="57" fillId="33" borderId="12" xfId="0" applyNumberFormat="1" applyFont="1" applyFill="1" applyBorder="1" applyAlignment="1">
      <alignment horizontal="center"/>
    </xf>
    <xf numFmtId="0" fontId="57" fillId="33" borderId="13" xfId="0" applyFont="1" applyFill="1" applyBorder="1" applyAlignment="1">
      <alignment horizontal="justify" vertical="center"/>
    </xf>
    <xf numFmtId="0" fontId="58" fillId="33" borderId="13" xfId="0" applyFont="1" applyFill="1" applyBorder="1" applyAlignment="1">
      <alignment horizontal="center" vertical="center"/>
    </xf>
    <xf numFmtId="164" fontId="58" fillId="33" borderId="13" xfId="0" applyNumberFormat="1" applyFont="1" applyFill="1" applyBorder="1" applyAlignment="1">
      <alignment horizontal="center" vertical="center"/>
    </xf>
    <xf numFmtId="164" fontId="58" fillId="33" borderId="13" xfId="0" applyNumberFormat="1" applyFont="1" applyFill="1" applyBorder="1" applyAlignment="1">
      <alignment horizontal="center" vertical="center" wrapText="1"/>
    </xf>
    <xf numFmtId="0" fontId="7" fillId="33" borderId="14" xfId="0" applyFont="1" applyFill="1" applyBorder="1" applyAlignment="1">
      <alignment horizontal="left" vertical="center" wrapText="1"/>
    </xf>
    <xf numFmtId="3" fontId="57" fillId="33" borderId="13" xfId="0" applyNumberFormat="1" applyFont="1" applyFill="1" applyBorder="1" applyAlignment="1">
      <alignment horizontal="right" vertical="center" wrapText="1"/>
    </xf>
    <xf numFmtId="3" fontId="57" fillId="0" borderId="13" xfId="0" applyNumberFormat="1" applyFont="1" applyFill="1" applyBorder="1" applyAlignment="1">
      <alignment horizontal="right" vertical="center" wrapText="1"/>
    </xf>
    <xf numFmtId="3" fontId="60" fillId="33" borderId="12" xfId="0" applyNumberFormat="1" applyFont="1" applyFill="1" applyBorder="1" applyAlignment="1">
      <alignment horizontal="right" vertical="center" wrapText="1"/>
    </xf>
    <xf numFmtId="3" fontId="60" fillId="0" borderId="12" xfId="0" applyNumberFormat="1" applyFont="1" applyFill="1" applyBorder="1" applyAlignment="1">
      <alignment horizontal="right" vertical="center" wrapText="1"/>
    </xf>
    <xf numFmtId="3" fontId="2" fillId="33" borderId="13" xfId="0" applyNumberFormat="1" applyFont="1" applyFill="1" applyBorder="1" applyAlignment="1">
      <alignment horizontal="right" vertical="center" wrapText="1"/>
    </xf>
    <xf numFmtId="3" fontId="54" fillId="33" borderId="15" xfId="0" applyNumberFormat="1" applyFont="1" applyFill="1" applyBorder="1" applyAlignment="1">
      <alignment horizontal="center" vertical="center" wrapText="1"/>
    </xf>
    <xf numFmtId="3" fontId="54" fillId="0" borderId="15" xfId="0" applyNumberFormat="1" applyFont="1" applyFill="1" applyBorder="1" applyAlignment="1">
      <alignment horizontal="center" vertical="center" wrapText="1"/>
    </xf>
    <xf numFmtId="0" fontId="54" fillId="33" borderId="0" xfId="0" applyFont="1" applyFill="1" applyAlignment="1">
      <alignment horizontal="right" vertical="center" wrapText="1"/>
    </xf>
    <xf numFmtId="0" fontId="54" fillId="0" borderId="0" xfId="0" applyFont="1" applyFill="1" applyAlignment="1">
      <alignment horizontal="right" vertical="center" wrapText="1"/>
    </xf>
    <xf numFmtId="0" fontId="3" fillId="33" borderId="0" xfId="0" applyFont="1" applyFill="1" applyAlignment="1">
      <alignment horizontal="right" vertical="center" wrapText="1"/>
    </xf>
    <xf numFmtId="3" fontId="54" fillId="33" borderId="11" xfId="0" applyNumberFormat="1" applyFont="1" applyFill="1" applyBorder="1" applyAlignment="1">
      <alignment horizontal="right" vertical="center" wrapText="1"/>
    </xf>
    <xf numFmtId="3" fontId="54" fillId="33" borderId="12" xfId="0" applyNumberFormat="1" applyFont="1" applyFill="1" applyBorder="1" applyAlignment="1">
      <alignment horizontal="right" vertical="center" wrapText="1"/>
    </xf>
    <xf numFmtId="3" fontId="54" fillId="0" borderId="12" xfId="0" applyNumberFormat="1" applyFont="1" applyFill="1" applyBorder="1" applyAlignment="1">
      <alignment horizontal="right" vertical="center" wrapText="1"/>
    </xf>
    <xf numFmtId="3" fontId="56" fillId="33" borderId="13" xfId="0" applyNumberFormat="1" applyFont="1" applyFill="1" applyBorder="1" applyAlignment="1">
      <alignment horizontal="right" vertical="center" wrapText="1"/>
    </xf>
    <xf numFmtId="3" fontId="56" fillId="0" borderId="13" xfId="0" applyNumberFormat="1" applyFont="1" applyFill="1" applyBorder="1" applyAlignment="1">
      <alignment horizontal="right" vertical="center" wrapText="1"/>
    </xf>
    <xf numFmtId="3" fontId="53" fillId="33" borderId="13" xfId="0" applyNumberFormat="1" applyFont="1" applyFill="1" applyBorder="1" applyAlignment="1">
      <alignment horizontal="right" vertical="center" wrapText="1"/>
    </xf>
    <xf numFmtId="3" fontId="53" fillId="0" borderId="13" xfId="0" applyNumberFormat="1" applyFont="1" applyFill="1" applyBorder="1" applyAlignment="1">
      <alignment horizontal="right" vertical="center" wrapText="1"/>
    </xf>
    <xf numFmtId="3" fontId="53" fillId="33" borderId="14" xfId="0" applyNumberFormat="1" applyFont="1" applyFill="1" applyBorder="1" applyAlignment="1">
      <alignment horizontal="right" vertical="center" wrapText="1"/>
    </xf>
    <xf numFmtId="3" fontId="53" fillId="0" borderId="14" xfId="0" applyNumberFormat="1" applyFont="1" applyFill="1" applyBorder="1" applyAlignment="1">
      <alignment horizontal="right" vertical="center" wrapText="1"/>
    </xf>
    <xf numFmtId="0" fontId="53" fillId="33" borderId="0" xfId="0" applyFont="1" applyFill="1" applyAlignment="1">
      <alignment horizontal="right"/>
    </xf>
    <xf numFmtId="0" fontId="53" fillId="0" borderId="0" xfId="0" applyFont="1" applyFill="1" applyAlignment="1">
      <alignment horizontal="right"/>
    </xf>
    <xf numFmtId="3" fontId="53" fillId="33" borderId="0" xfId="0" applyNumberFormat="1" applyFont="1" applyFill="1" applyAlignment="1">
      <alignment horizontal="right"/>
    </xf>
    <xf numFmtId="0" fontId="2" fillId="33" borderId="0" xfId="0" applyFont="1" applyFill="1" applyAlignment="1">
      <alignment horizontal="right"/>
    </xf>
    <xf numFmtId="3" fontId="2" fillId="33" borderId="0" xfId="0" applyNumberFormat="1" applyFont="1" applyFill="1" applyAlignment="1">
      <alignment horizontal="right"/>
    </xf>
    <xf numFmtId="0" fontId="54" fillId="0" borderId="0" xfId="0" applyFont="1" applyFill="1" applyAlignment="1">
      <alignment horizontal="center" vertical="center" wrapText="1"/>
    </xf>
    <xf numFmtId="3" fontId="54" fillId="0" borderId="11" xfId="0" applyNumberFormat="1" applyFont="1" applyFill="1" applyBorder="1" applyAlignment="1">
      <alignment horizontal="center" vertical="center" wrapText="1"/>
    </xf>
    <xf numFmtId="3" fontId="54" fillId="0" borderId="12" xfId="0" applyNumberFormat="1" applyFont="1" applyFill="1" applyBorder="1" applyAlignment="1">
      <alignment horizontal="center" vertical="center" wrapText="1"/>
    </xf>
    <xf numFmtId="3" fontId="56" fillId="0" borderId="13" xfId="0" applyNumberFormat="1" applyFont="1" applyFill="1" applyBorder="1" applyAlignment="1">
      <alignment horizontal="center" vertical="center" wrapText="1"/>
    </xf>
    <xf numFmtId="3" fontId="53" fillId="0" borderId="13" xfId="0" applyNumberFormat="1" applyFont="1" applyFill="1" applyBorder="1" applyAlignment="1">
      <alignment horizontal="center" vertical="center" wrapText="1"/>
    </xf>
    <xf numFmtId="3" fontId="53" fillId="0" borderId="14" xfId="0" applyNumberFormat="1" applyFont="1" applyFill="1" applyBorder="1" applyAlignment="1">
      <alignment horizontal="center" vertical="center" wrapText="1"/>
    </xf>
    <xf numFmtId="3" fontId="58" fillId="0" borderId="13" xfId="0" applyNumberFormat="1" applyFont="1" applyFill="1" applyBorder="1" applyAlignment="1">
      <alignment horizontal="center" vertical="center" wrapText="1"/>
    </xf>
    <xf numFmtId="1" fontId="58" fillId="0" borderId="14" xfId="0" applyNumberFormat="1" applyFont="1" applyFill="1" applyBorder="1" applyAlignment="1">
      <alignment horizontal="center" vertical="center" wrapText="1"/>
    </xf>
    <xf numFmtId="3" fontId="58" fillId="0" borderId="12" xfId="0" applyNumberFormat="1" applyFont="1" applyFill="1" applyBorder="1" applyAlignment="1">
      <alignment horizontal="center" vertical="center" wrapText="1"/>
    </xf>
    <xf numFmtId="3" fontId="58" fillId="0" borderId="13" xfId="0" applyNumberFormat="1" applyFont="1" applyFill="1" applyBorder="1" applyAlignment="1">
      <alignment horizontal="center" vertical="center" wrapText="1"/>
    </xf>
    <xf numFmtId="1" fontId="58" fillId="0" borderId="14" xfId="0" applyNumberFormat="1" applyFont="1" applyFill="1" applyBorder="1" applyAlignment="1">
      <alignment horizontal="center" vertical="center" wrapText="1"/>
    </xf>
    <xf numFmtId="3" fontId="57" fillId="0" borderId="12" xfId="0" applyNumberFormat="1"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1" fontId="7" fillId="0" borderId="14" xfId="0" applyNumberFormat="1" applyFont="1" applyFill="1" applyBorder="1" applyAlignment="1">
      <alignment horizontal="center" vertical="center" wrapText="1"/>
    </xf>
    <xf numFmtId="1" fontId="57" fillId="0" borderId="12" xfId="0" applyNumberFormat="1" applyFont="1" applyFill="1" applyBorder="1" applyAlignment="1">
      <alignment horizontal="center" vertical="center" wrapText="1"/>
    </xf>
    <xf numFmtId="1" fontId="57" fillId="0" borderId="13" xfId="0" applyNumberFormat="1" applyFont="1" applyFill="1" applyBorder="1" applyAlignment="1">
      <alignment horizontal="center" vertical="center" wrapText="1"/>
    </xf>
    <xf numFmtId="1" fontId="58" fillId="0" borderId="13" xfId="0" applyNumberFormat="1" applyFont="1" applyFill="1" applyBorder="1" applyAlignment="1">
      <alignment horizontal="center" vertical="center" wrapText="1"/>
    </xf>
    <xf numFmtId="0" fontId="53" fillId="0" borderId="0" xfId="0" applyFont="1" applyFill="1" applyAlignment="1">
      <alignment horizontal="center"/>
    </xf>
    <xf numFmtId="0" fontId="54" fillId="33" borderId="0" xfId="0" applyFont="1" applyFill="1" applyAlignment="1">
      <alignment horizontal="center" vertical="center" wrapText="1"/>
    </xf>
    <xf numFmtId="0" fontId="54" fillId="33" borderId="11" xfId="0" applyFont="1" applyFill="1" applyBorder="1" applyAlignment="1">
      <alignment horizontal="center" vertical="center" wrapText="1"/>
    </xf>
    <xf numFmtId="0" fontId="53" fillId="33" borderId="12" xfId="0" applyFont="1" applyFill="1" applyBorder="1" applyAlignment="1">
      <alignment horizontal="center" vertical="center"/>
    </xf>
    <xf numFmtId="0" fontId="54" fillId="33" borderId="13" xfId="0" applyFont="1" applyFill="1" applyBorder="1" applyAlignment="1">
      <alignment horizontal="center" vertical="center" wrapText="1"/>
    </xf>
    <xf numFmtId="164" fontId="2" fillId="33" borderId="13" xfId="44" applyNumberFormat="1" applyFont="1" applyFill="1" applyBorder="1" applyAlignment="1">
      <alignment horizontal="center" vertical="center" wrapText="1"/>
    </xf>
    <xf numFmtId="164" fontId="2" fillId="33" borderId="14" xfId="44" applyNumberFormat="1" applyFont="1" applyFill="1" applyBorder="1" applyAlignment="1">
      <alignment horizontal="center" vertical="center" wrapText="1"/>
    </xf>
    <xf numFmtId="0" fontId="53" fillId="33" borderId="0" xfId="0" applyFont="1" applyFill="1" applyAlignment="1">
      <alignment horizontal="center" vertical="center"/>
    </xf>
    <xf numFmtId="0" fontId="58" fillId="0" borderId="13" xfId="0" applyFont="1" applyBorder="1" applyAlignment="1">
      <alignment vertical="center" wrapText="1"/>
    </xf>
    <xf numFmtId="164" fontId="58" fillId="0" borderId="13" xfId="44" applyNumberFormat="1" applyFont="1" applyBorder="1" applyAlignment="1">
      <alignment horizontal="right" vertical="center"/>
    </xf>
    <xf numFmtId="164" fontId="58" fillId="0" borderId="13" xfId="44" applyNumberFormat="1" applyFont="1" applyFill="1" applyBorder="1" applyAlignment="1">
      <alignment horizontal="right" vertical="center"/>
    </xf>
    <xf numFmtId="164" fontId="58" fillId="0" borderId="14" xfId="44" applyNumberFormat="1" applyFont="1" applyFill="1" applyBorder="1" applyAlignment="1">
      <alignment horizontal="right" vertical="center"/>
    </xf>
    <xf numFmtId="164" fontId="58" fillId="0" borderId="13" xfId="44" applyNumberFormat="1" applyFont="1" applyBorder="1" applyAlignment="1">
      <alignment horizontal="right" vertical="center"/>
    </xf>
    <xf numFmtId="164" fontId="58" fillId="0" borderId="13" xfId="44" applyNumberFormat="1" applyFont="1" applyFill="1" applyBorder="1" applyAlignment="1">
      <alignment horizontal="right" vertical="center"/>
    </xf>
    <xf numFmtId="164" fontId="58" fillId="0" borderId="13" xfId="0" applyNumberFormat="1" applyFont="1" applyBorder="1" applyAlignment="1">
      <alignment horizontal="right" vertical="center"/>
    </xf>
    <xf numFmtId="164" fontId="58" fillId="0" borderId="14" xfId="44" applyNumberFormat="1" applyFont="1" applyBorder="1" applyAlignment="1">
      <alignment horizontal="right" vertical="center"/>
    </xf>
    <xf numFmtId="0" fontId="58" fillId="33" borderId="13" xfId="0" applyFont="1" applyFill="1" applyBorder="1" applyAlignment="1">
      <alignment horizontal="left" vertical="center" wrapText="1"/>
    </xf>
    <xf numFmtId="164" fontId="58" fillId="0" borderId="14" xfId="0" applyNumberFormat="1" applyFont="1" applyBorder="1" applyAlignment="1">
      <alignment horizontal="right" vertical="center"/>
    </xf>
    <xf numFmtId="0" fontId="58" fillId="0" borderId="13" xfId="0" applyFont="1" applyBorder="1" applyAlignment="1">
      <alignment vertical="center" wrapText="1"/>
    </xf>
    <xf numFmtId="164" fontId="7" fillId="0" borderId="13" xfId="44" applyNumberFormat="1" applyFont="1" applyBorder="1" applyAlignment="1">
      <alignment horizontal="right" vertical="center"/>
    </xf>
    <xf numFmtId="0" fontId="57" fillId="33" borderId="0" xfId="0" applyFont="1" applyFill="1" applyAlignment="1">
      <alignment horizontal="center"/>
    </xf>
    <xf numFmtId="0" fontId="54" fillId="33" borderId="11" xfId="0" applyFont="1" applyFill="1" applyBorder="1" applyAlignment="1">
      <alignment horizontal="center" vertical="center"/>
    </xf>
    <xf numFmtId="0" fontId="54" fillId="33" borderId="16" xfId="0" applyFont="1" applyFill="1" applyBorder="1" applyAlignment="1">
      <alignment horizontal="center" vertical="center"/>
    </xf>
    <xf numFmtId="0" fontId="54" fillId="33" borderId="17" xfId="0" applyFont="1" applyFill="1" applyBorder="1" applyAlignment="1">
      <alignment horizontal="center" vertical="center"/>
    </xf>
    <xf numFmtId="0" fontId="54" fillId="33" borderId="11" xfId="0" applyFont="1" applyFill="1" applyBorder="1" applyAlignment="1">
      <alignment horizontal="center" vertical="center" wrapText="1"/>
    </xf>
    <xf numFmtId="0" fontId="54" fillId="33" borderId="16" xfId="0" applyFont="1" applyFill="1" applyBorder="1" applyAlignment="1">
      <alignment horizontal="center" vertical="center" wrapText="1"/>
    </xf>
    <xf numFmtId="0" fontId="54" fillId="33" borderId="17" xfId="0" applyFont="1" applyFill="1" applyBorder="1" applyAlignment="1">
      <alignment horizontal="center" vertical="center" wrapText="1"/>
    </xf>
    <xf numFmtId="3" fontId="54" fillId="0" borderId="11" xfId="0" applyNumberFormat="1" applyFont="1" applyFill="1" applyBorder="1" applyAlignment="1">
      <alignment horizontal="center" vertical="center" wrapText="1"/>
    </xf>
    <xf numFmtId="3" fontId="54" fillId="0" borderId="16" xfId="0" applyNumberFormat="1" applyFont="1" applyFill="1" applyBorder="1" applyAlignment="1">
      <alignment horizontal="center" vertical="center" wrapText="1"/>
    </xf>
    <xf numFmtId="3" fontId="54" fillId="0" borderId="17" xfId="0" applyNumberFormat="1" applyFont="1" applyFill="1" applyBorder="1" applyAlignment="1">
      <alignment horizontal="center" vertical="center" wrapText="1"/>
    </xf>
    <xf numFmtId="3" fontId="54" fillId="33" borderId="11" xfId="0" applyNumberFormat="1" applyFont="1" applyFill="1" applyBorder="1" applyAlignment="1">
      <alignment horizontal="center" vertical="center" wrapText="1"/>
    </xf>
    <xf numFmtId="3" fontId="54" fillId="33" borderId="17" xfId="0" applyNumberFormat="1" applyFont="1" applyFill="1" applyBorder="1" applyAlignment="1">
      <alignment horizontal="center" vertical="center" wrapText="1"/>
    </xf>
    <xf numFmtId="3" fontId="54" fillId="33" borderId="18" xfId="0" applyNumberFormat="1" applyFont="1" applyFill="1" applyBorder="1" applyAlignment="1">
      <alignment horizontal="center" vertical="center" wrapText="1"/>
    </xf>
    <xf numFmtId="3" fontId="54" fillId="33" borderId="19" xfId="0" applyNumberFormat="1" applyFont="1" applyFill="1" applyBorder="1" applyAlignment="1">
      <alignment horizontal="center" vertical="center" wrapText="1"/>
    </xf>
    <xf numFmtId="3" fontId="54" fillId="33" borderId="20" xfId="0" applyNumberFormat="1" applyFont="1" applyFill="1" applyBorder="1" applyAlignment="1">
      <alignment horizontal="center" vertical="center" wrapText="1"/>
    </xf>
    <xf numFmtId="0" fontId="61" fillId="33" borderId="0" xfId="0" applyFont="1" applyFill="1" applyAlignment="1">
      <alignment horizontal="center"/>
    </xf>
    <xf numFmtId="3" fontId="54" fillId="33" borderId="16" xfId="0" applyNumberFormat="1" applyFont="1" applyFill="1" applyBorder="1" applyAlignment="1">
      <alignment horizontal="center" vertical="center" wrapText="1"/>
    </xf>
    <xf numFmtId="0" fontId="5" fillId="0" borderId="0" xfId="0" applyFont="1" applyAlignment="1">
      <alignment horizontal="center" vertical="center" wrapText="1"/>
    </xf>
    <xf numFmtId="0" fontId="62" fillId="33" borderId="0" xfId="0" applyFont="1" applyFill="1" applyAlignment="1">
      <alignment horizontal="center" vertical="center" wrapText="1"/>
    </xf>
    <xf numFmtId="0" fontId="54" fillId="33" borderId="11" xfId="0" applyFont="1" applyFill="1" applyBorder="1" applyAlignment="1">
      <alignment horizontal="center" vertical="center" wrapText="1"/>
    </xf>
    <xf numFmtId="0" fontId="54" fillId="33" borderId="16" xfId="0" applyFont="1" applyFill="1" applyBorder="1" applyAlignment="1">
      <alignment horizontal="center" vertical="center" wrapText="1"/>
    </xf>
    <xf numFmtId="0" fontId="54" fillId="33" borderId="17"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4"/>
  <sheetViews>
    <sheetView tabSelected="1" zoomScale="110" zoomScaleNormal="110" zoomScalePageLayoutView="0" workbookViewId="0" topLeftCell="A2">
      <pane xSplit="14" ySplit="6" topLeftCell="O8" activePane="bottomRight" state="frozen"/>
      <selection pane="topLeft" activeCell="A2" sqref="A2"/>
      <selection pane="topRight" activeCell="O2" sqref="O2"/>
      <selection pane="bottomLeft" activeCell="A8" sqref="A8"/>
      <selection pane="bottomRight" activeCell="A2" sqref="A2:M2"/>
    </sheetView>
  </sheetViews>
  <sheetFormatPr defaultColWidth="9.00390625" defaultRowHeight="15.75"/>
  <cols>
    <col min="1" max="1" width="5.00390625" style="1" customWidth="1"/>
    <col min="2" max="2" width="45.75390625" style="1" customWidth="1"/>
    <col min="3" max="3" width="14.125" style="166" customWidth="1"/>
    <col min="4" max="4" width="9.625" style="6" hidden="1" customWidth="1"/>
    <col min="5" max="5" width="10.125" style="159" hidden="1" customWidth="1"/>
    <col min="6" max="6" width="10.25390625" style="137" customWidth="1"/>
    <col min="7" max="7" width="9.625" style="137" customWidth="1"/>
    <col min="8" max="8" width="10.125" style="138" customWidth="1"/>
    <col min="9" max="9" width="9.75390625" style="137" customWidth="1"/>
    <col min="10" max="10" width="9.75390625" style="140" customWidth="1"/>
    <col min="11" max="11" width="13.25390625" style="9" customWidth="1"/>
    <col min="12" max="12" width="29.125" style="1" hidden="1" customWidth="1"/>
    <col min="13" max="13" width="17.50390625" style="9" customWidth="1"/>
    <col min="14" max="14" width="5.625" style="1" customWidth="1"/>
    <col min="15" max="15" width="15.375" style="1" customWidth="1"/>
    <col min="16" max="16" width="5.75390625" style="1" customWidth="1"/>
    <col min="17" max="17" width="5.25390625" style="1" customWidth="1"/>
    <col min="18" max="16384" width="9.00390625" style="1" customWidth="1"/>
  </cols>
  <sheetData>
    <row r="1" spans="1:11" ht="11.25" customHeight="1" hidden="1">
      <c r="A1" s="179"/>
      <c r="B1" s="179"/>
      <c r="C1" s="179"/>
      <c r="D1" s="179"/>
      <c r="E1" s="179"/>
      <c r="F1" s="179"/>
      <c r="G1" s="179"/>
      <c r="H1" s="179"/>
      <c r="I1" s="179"/>
      <c r="J1" s="179"/>
      <c r="K1" s="179"/>
    </row>
    <row r="2" spans="1:13" ht="54.75" customHeight="1">
      <c r="A2" s="197" t="s">
        <v>113</v>
      </c>
      <c r="B2" s="197"/>
      <c r="C2" s="197"/>
      <c r="D2" s="197"/>
      <c r="E2" s="197"/>
      <c r="F2" s="197"/>
      <c r="G2" s="197"/>
      <c r="H2" s="197"/>
      <c r="I2" s="197"/>
      <c r="J2" s="197"/>
      <c r="K2" s="197"/>
      <c r="L2" s="197"/>
      <c r="M2" s="197"/>
    </row>
    <row r="3" spans="1:16" ht="18.75" customHeight="1" hidden="1">
      <c r="A3" s="196"/>
      <c r="B3" s="196"/>
      <c r="C3" s="196"/>
      <c r="D3" s="196"/>
      <c r="E3" s="196"/>
      <c r="F3" s="196"/>
      <c r="G3" s="196"/>
      <c r="H3" s="196"/>
      <c r="I3" s="196"/>
      <c r="J3" s="196"/>
      <c r="K3" s="196"/>
      <c r="L3" s="196"/>
      <c r="M3" s="196"/>
      <c r="N3" s="12"/>
      <c r="O3" s="12"/>
      <c r="P3" s="12" t="s">
        <v>23</v>
      </c>
    </row>
    <row r="4" spans="1:11" ht="12.75" customHeight="1">
      <c r="A4" s="8"/>
      <c r="B4" s="8"/>
      <c r="C4" s="160"/>
      <c r="D4" s="8"/>
      <c r="E4" s="142"/>
      <c r="F4" s="125"/>
      <c r="G4" s="125"/>
      <c r="H4" s="126"/>
      <c r="I4" s="125"/>
      <c r="J4" s="127"/>
      <c r="K4" s="11" t="s">
        <v>22</v>
      </c>
    </row>
    <row r="5" spans="1:13" ht="12.75">
      <c r="A5" s="180" t="s">
        <v>0</v>
      </c>
      <c r="B5" s="180" t="s">
        <v>11</v>
      </c>
      <c r="C5" s="183" t="s">
        <v>15</v>
      </c>
      <c r="D5" s="180" t="s">
        <v>12</v>
      </c>
      <c r="E5" s="186" t="s">
        <v>13</v>
      </c>
      <c r="F5" s="191" t="s">
        <v>27</v>
      </c>
      <c r="G5" s="192"/>
      <c r="H5" s="192"/>
      <c r="I5" s="192"/>
      <c r="J5" s="193"/>
      <c r="K5" s="189" t="s">
        <v>14</v>
      </c>
      <c r="L5" s="198" t="s">
        <v>18</v>
      </c>
      <c r="M5" s="189" t="s">
        <v>18</v>
      </c>
    </row>
    <row r="6" spans="1:13" ht="12.75">
      <c r="A6" s="181"/>
      <c r="B6" s="181"/>
      <c r="C6" s="184"/>
      <c r="D6" s="181"/>
      <c r="E6" s="187"/>
      <c r="F6" s="189" t="s">
        <v>33</v>
      </c>
      <c r="G6" s="191" t="s">
        <v>32</v>
      </c>
      <c r="H6" s="192"/>
      <c r="I6" s="193"/>
      <c r="J6" s="189" t="s">
        <v>28</v>
      </c>
      <c r="K6" s="195"/>
      <c r="L6" s="199"/>
      <c r="M6" s="195"/>
    </row>
    <row r="7" spans="1:17" ht="12.75">
      <c r="A7" s="182"/>
      <c r="B7" s="182"/>
      <c r="C7" s="185"/>
      <c r="D7" s="182"/>
      <c r="E7" s="188"/>
      <c r="F7" s="190"/>
      <c r="G7" s="123" t="s">
        <v>31</v>
      </c>
      <c r="H7" s="124" t="s">
        <v>29</v>
      </c>
      <c r="I7" s="123" t="s">
        <v>30</v>
      </c>
      <c r="J7" s="190"/>
      <c r="K7" s="190"/>
      <c r="L7" s="200"/>
      <c r="M7" s="190"/>
      <c r="N7" s="7"/>
      <c r="O7" s="7"/>
      <c r="P7" s="7"/>
      <c r="Q7" s="7"/>
    </row>
    <row r="8" spans="1:18" ht="23.25" customHeight="1">
      <c r="A8" s="15"/>
      <c r="B8" s="15" t="s">
        <v>1</v>
      </c>
      <c r="C8" s="161"/>
      <c r="D8" s="15"/>
      <c r="E8" s="143"/>
      <c r="F8" s="128">
        <f>F9+F14+F21+F38+F67</f>
        <v>76203</v>
      </c>
      <c r="G8" s="128">
        <f>G9+G14+G21+G38+G67</f>
        <v>74733</v>
      </c>
      <c r="H8" s="128">
        <f>H9+H14+H21+H38+H67</f>
        <v>22179</v>
      </c>
      <c r="I8" s="128">
        <f>I9+I14+I21+I38+I67</f>
        <v>52554</v>
      </c>
      <c r="J8" s="128">
        <f>J9+J14+J21+J38+J67</f>
        <v>1470</v>
      </c>
      <c r="K8" s="16"/>
      <c r="L8" s="16" t="s">
        <v>19</v>
      </c>
      <c r="M8" s="76"/>
      <c r="N8" s="7"/>
      <c r="O8" s="7"/>
      <c r="P8" s="7"/>
      <c r="Q8" s="7"/>
      <c r="R8" s="3"/>
    </row>
    <row r="9" spans="1:18" s="4" customFormat="1" ht="25.5">
      <c r="A9" s="77" t="s">
        <v>7</v>
      </c>
      <c r="B9" s="78" t="s">
        <v>34</v>
      </c>
      <c r="C9" s="79"/>
      <c r="D9" s="77"/>
      <c r="E9" s="144"/>
      <c r="F9" s="129">
        <f aca="true" t="shared" si="0" ref="F9:F14">G9+J9</f>
        <v>5726</v>
      </c>
      <c r="G9" s="129">
        <f>G10+G12</f>
        <v>4512</v>
      </c>
      <c r="H9" s="130">
        <f>H10+H12</f>
        <v>1992</v>
      </c>
      <c r="I9" s="129">
        <f>I10+I12</f>
        <v>2520</v>
      </c>
      <c r="J9" s="129">
        <f>J10+J12</f>
        <v>1214</v>
      </c>
      <c r="K9" s="80"/>
      <c r="L9" s="80"/>
      <c r="M9" s="81"/>
      <c r="N9" s="20"/>
      <c r="O9" s="20"/>
      <c r="P9" s="20"/>
      <c r="Q9" s="20"/>
      <c r="R9" s="21"/>
    </row>
    <row r="10" spans="1:18" s="25" customFormat="1" ht="13.5">
      <c r="A10" s="82" t="s">
        <v>35</v>
      </c>
      <c r="B10" s="83" t="s">
        <v>36</v>
      </c>
      <c r="C10" s="84"/>
      <c r="D10" s="82"/>
      <c r="E10" s="145"/>
      <c r="F10" s="131">
        <f t="shared" si="0"/>
        <v>4526</v>
      </c>
      <c r="G10" s="131">
        <f>G11</f>
        <v>3652</v>
      </c>
      <c r="H10" s="132">
        <f>H11</f>
        <v>1132</v>
      </c>
      <c r="I10" s="131">
        <f>I11</f>
        <v>2520</v>
      </c>
      <c r="J10" s="131">
        <f>J11</f>
        <v>874</v>
      </c>
      <c r="K10" s="85"/>
      <c r="L10" s="85"/>
      <c r="M10" s="86"/>
      <c r="N10" s="23"/>
      <c r="O10" s="23"/>
      <c r="P10" s="23"/>
      <c r="Q10" s="23"/>
      <c r="R10" s="24"/>
    </row>
    <row r="11" spans="1:20" s="5" customFormat="1" ht="69" customHeight="1">
      <c r="A11" s="87"/>
      <c r="B11" s="88" t="s">
        <v>39</v>
      </c>
      <c r="C11" s="89" t="s">
        <v>41</v>
      </c>
      <c r="D11" s="87"/>
      <c r="E11" s="146"/>
      <c r="F11" s="133">
        <f t="shared" si="0"/>
        <v>4526</v>
      </c>
      <c r="G11" s="133">
        <f aca="true" t="shared" si="1" ref="G11:G70">H11+I11</f>
        <v>3652</v>
      </c>
      <c r="H11" s="134">
        <v>1132</v>
      </c>
      <c r="I11" s="133">
        <v>2520</v>
      </c>
      <c r="J11" s="122">
        <v>874</v>
      </c>
      <c r="K11" s="90" t="s">
        <v>43</v>
      </c>
      <c r="L11" s="90"/>
      <c r="M11" s="90" t="s">
        <v>44</v>
      </c>
      <c r="N11" s="18"/>
      <c r="O11" s="18"/>
      <c r="P11" s="18"/>
      <c r="Q11" s="18"/>
      <c r="R11" s="19"/>
      <c r="T11" s="19"/>
    </row>
    <row r="12" spans="1:18" s="25" customFormat="1" ht="13.5">
      <c r="A12" s="82" t="s">
        <v>38</v>
      </c>
      <c r="B12" s="91" t="s">
        <v>37</v>
      </c>
      <c r="C12" s="84"/>
      <c r="D12" s="82"/>
      <c r="E12" s="145"/>
      <c r="F12" s="131">
        <f t="shared" si="0"/>
        <v>1200</v>
      </c>
      <c r="G12" s="131">
        <f>G13</f>
        <v>860</v>
      </c>
      <c r="H12" s="132">
        <f>H13</f>
        <v>860</v>
      </c>
      <c r="I12" s="131">
        <f>I13</f>
        <v>0</v>
      </c>
      <c r="J12" s="131">
        <f>J13</f>
        <v>340</v>
      </c>
      <c r="K12" s="85"/>
      <c r="L12" s="85"/>
      <c r="M12" s="86"/>
      <c r="N12" s="23"/>
      <c r="O12" s="23"/>
      <c r="P12" s="23"/>
      <c r="Q12" s="23"/>
      <c r="R12" s="24"/>
    </row>
    <row r="13" spans="1:18" s="5" customFormat="1" ht="27.75" customHeight="1">
      <c r="A13" s="92"/>
      <c r="B13" s="93" t="s">
        <v>40</v>
      </c>
      <c r="C13" s="94" t="s">
        <v>21</v>
      </c>
      <c r="D13" s="92"/>
      <c r="E13" s="147"/>
      <c r="F13" s="135">
        <f t="shared" si="0"/>
        <v>1200</v>
      </c>
      <c r="G13" s="135">
        <f t="shared" si="1"/>
        <v>860</v>
      </c>
      <c r="H13" s="136">
        <v>860</v>
      </c>
      <c r="I13" s="135"/>
      <c r="J13" s="96">
        <v>340</v>
      </c>
      <c r="K13" s="95" t="s">
        <v>96</v>
      </c>
      <c r="L13" s="95"/>
      <c r="M13" s="97"/>
      <c r="N13" s="18"/>
      <c r="O13" s="18"/>
      <c r="P13" s="18"/>
      <c r="Q13" s="18"/>
      <c r="R13" s="19"/>
    </row>
    <row r="14" spans="1:15" s="4" customFormat="1" ht="25.5">
      <c r="A14" s="77" t="s">
        <v>8</v>
      </c>
      <c r="B14" s="98" t="s">
        <v>107</v>
      </c>
      <c r="C14" s="77"/>
      <c r="D14" s="77"/>
      <c r="E14" s="144"/>
      <c r="F14" s="120">
        <f t="shared" si="0"/>
        <v>18850</v>
      </c>
      <c r="G14" s="120">
        <f>SUM(G15:G20)</f>
        <v>18594</v>
      </c>
      <c r="H14" s="121">
        <f>SUM(H15:H20)</f>
        <v>3250</v>
      </c>
      <c r="I14" s="120">
        <f>SUM(I15:I20)</f>
        <v>15344</v>
      </c>
      <c r="J14" s="120">
        <f>SUM(J15:J20)</f>
        <v>256</v>
      </c>
      <c r="K14" s="80"/>
      <c r="L14" s="77"/>
      <c r="M14" s="99"/>
      <c r="O14" s="22"/>
    </row>
    <row r="15" spans="1:15" s="5" customFormat="1" ht="69.75" customHeight="1">
      <c r="A15" s="67">
        <v>1</v>
      </c>
      <c r="B15" s="100" t="s">
        <v>42</v>
      </c>
      <c r="C15" s="67" t="s">
        <v>93</v>
      </c>
      <c r="D15" s="67"/>
      <c r="E15" s="148"/>
      <c r="F15" s="55">
        <f aca="true" t="shared" si="2" ref="F15:F20">G15+J15</f>
        <v>2256</v>
      </c>
      <c r="G15" s="55">
        <f t="shared" si="1"/>
        <v>2000</v>
      </c>
      <c r="H15" s="71"/>
      <c r="I15" s="55">
        <v>2000</v>
      </c>
      <c r="J15" s="101">
        <v>256</v>
      </c>
      <c r="K15" s="54" t="s">
        <v>66</v>
      </c>
      <c r="L15" s="67"/>
      <c r="M15" s="102" t="s">
        <v>45</v>
      </c>
      <c r="N15" s="17"/>
      <c r="O15" s="17"/>
    </row>
    <row r="16" spans="1:15" s="5" customFormat="1" ht="27.75" customHeight="1">
      <c r="A16" s="67">
        <v>2</v>
      </c>
      <c r="B16" s="103" t="s">
        <v>46</v>
      </c>
      <c r="C16" s="89" t="s">
        <v>50</v>
      </c>
      <c r="D16" s="67"/>
      <c r="E16" s="148"/>
      <c r="F16" s="55">
        <f t="shared" si="2"/>
        <v>6171</v>
      </c>
      <c r="G16" s="55">
        <f t="shared" si="1"/>
        <v>6171</v>
      </c>
      <c r="H16" s="71">
        <v>3250</v>
      </c>
      <c r="I16" s="55">
        <v>2921</v>
      </c>
      <c r="J16" s="56"/>
      <c r="K16" s="54" t="s">
        <v>66</v>
      </c>
      <c r="L16" s="67"/>
      <c r="M16" s="104"/>
      <c r="O16" s="17"/>
    </row>
    <row r="17" spans="1:15" s="5" customFormat="1" ht="27.75" customHeight="1">
      <c r="A17" s="67">
        <v>3</v>
      </c>
      <c r="B17" s="177" t="s">
        <v>47</v>
      </c>
      <c r="C17" s="89" t="s">
        <v>51</v>
      </c>
      <c r="D17" s="67"/>
      <c r="E17" s="148"/>
      <c r="F17" s="55">
        <f t="shared" si="2"/>
        <v>3423</v>
      </c>
      <c r="G17" s="55">
        <f t="shared" si="1"/>
        <v>3423</v>
      </c>
      <c r="H17" s="71"/>
      <c r="I17" s="173">
        <v>3423</v>
      </c>
      <c r="J17" s="56"/>
      <c r="K17" s="54" t="s">
        <v>66</v>
      </c>
      <c r="L17" s="67"/>
      <c r="M17" s="104"/>
      <c r="O17" s="17"/>
    </row>
    <row r="18" spans="1:15" s="5" customFormat="1" ht="27.75" customHeight="1">
      <c r="A18" s="67">
        <v>4</v>
      </c>
      <c r="B18" s="177" t="s">
        <v>48</v>
      </c>
      <c r="C18" s="89" t="s">
        <v>51</v>
      </c>
      <c r="D18" s="67"/>
      <c r="E18" s="148"/>
      <c r="F18" s="55">
        <f t="shared" si="2"/>
        <v>1000</v>
      </c>
      <c r="G18" s="55">
        <f t="shared" si="1"/>
        <v>1000</v>
      </c>
      <c r="H18" s="71"/>
      <c r="I18" s="173">
        <v>1000</v>
      </c>
      <c r="J18" s="56"/>
      <c r="K18" s="54" t="s">
        <v>66</v>
      </c>
      <c r="L18" s="67"/>
      <c r="M18" s="104"/>
      <c r="O18" s="17"/>
    </row>
    <row r="19" spans="1:15" s="5" customFormat="1" ht="27.75" customHeight="1">
      <c r="A19" s="67">
        <v>5</v>
      </c>
      <c r="B19" s="105" t="s">
        <v>111</v>
      </c>
      <c r="C19" s="89" t="s">
        <v>50</v>
      </c>
      <c r="D19" s="67"/>
      <c r="E19" s="148"/>
      <c r="F19" s="55">
        <f t="shared" si="2"/>
        <v>3000</v>
      </c>
      <c r="G19" s="55">
        <f t="shared" si="1"/>
        <v>3000</v>
      </c>
      <c r="H19" s="71"/>
      <c r="I19" s="173">
        <v>3000</v>
      </c>
      <c r="J19" s="56"/>
      <c r="K19" s="54" t="s">
        <v>66</v>
      </c>
      <c r="L19" s="67"/>
      <c r="M19" s="104"/>
      <c r="O19" s="17"/>
    </row>
    <row r="20" spans="1:13" s="5" customFormat="1" ht="27.75" customHeight="1">
      <c r="A20" s="106">
        <v>6</v>
      </c>
      <c r="B20" s="107" t="s">
        <v>49</v>
      </c>
      <c r="C20" s="94" t="s">
        <v>51</v>
      </c>
      <c r="D20" s="106"/>
      <c r="E20" s="149"/>
      <c r="F20" s="108">
        <f t="shared" si="2"/>
        <v>3000</v>
      </c>
      <c r="G20" s="108">
        <f t="shared" si="1"/>
        <v>3000</v>
      </c>
      <c r="H20" s="109"/>
      <c r="I20" s="174">
        <v>3000</v>
      </c>
      <c r="J20" s="65"/>
      <c r="K20" s="64" t="s">
        <v>66</v>
      </c>
      <c r="L20" s="106"/>
      <c r="M20" s="110"/>
    </row>
    <row r="21" spans="1:13" s="2" customFormat="1" ht="48" customHeight="1">
      <c r="A21" s="26" t="s">
        <v>25</v>
      </c>
      <c r="B21" s="27" t="s">
        <v>2</v>
      </c>
      <c r="C21" s="162"/>
      <c r="D21" s="28"/>
      <c r="E21" s="150"/>
      <c r="F21" s="68">
        <f>F22</f>
        <v>11339</v>
      </c>
      <c r="G21" s="68">
        <f>G22</f>
        <v>11339</v>
      </c>
      <c r="H21" s="68">
        <f>H22</f>
        <v>4204</v>
      </c>
      <c r="I21" s="68">
        <f>I22</f>
        <v>7135</v>
      </c>
      <c r="J21" s="68">
        <f>J22</f>
        <v>0</v>
      </c>
      <c r="K21" s="51"/>
      <c r="L21" s="111" t="s">
        <v>16</v>
      </c>
      <c r="M21" s="112"/>
    </row>
    <row r="22" spans="1:15" s="5" customFormat="1" ht="45.75" customHeight="1">
      <c r="A22" s="52"/>
      <c r="B22" s="113" t="s">
        <v>3</v>
      </c>
      <c r="C22" s="87"/>
      <c r="D22" s="52"/>
      <c r="E22" s="151"/>
      <c r="F22" s="118">
        <f>SUM(F23:F37)</f>
        <v>11339</v>
      </c>
      <c r="G22" s="118">
        <f>H22+I22</f>
        <v>11339</v>
      </c>
      <c r="H22" s="119">
        <f>SUM(H23:H37)</f>
        <v>4204</v>
      </c>
      <c r="I22" s="118">
        <f>SUM(I23:I37)</f>
        <v>7135</v>
      </c>
      <c r="J22" s="118">
        <f>SUM(J23:J37)</f>
        <v>0</v>
      </c>
      <c r="K22" s="36"/>
      <c r="L22" s="114" t="s">
        <v>16</v>
      </c>
      <c r="M22" s="115"/>
      <c r="O22" s="13"/>
    </row>
    <row r="23" spans="1:15" s="5" customFormat="1" ht="30" customHeight="1">
      <c r="A23" s="67">
        <v>1</v>
      </c>
      <c r="B23" s="53" t="s">
        <v>52</v>
      </c>
      <c r="C23" s="89" t="s">
        <v>99</v>
      </c>
      <c r="D23" s="52"/>
      <c r="E23" s="151"/>
      <c r="F23" s="168">
        <v>1200</v>
      </c>
      <c r="G23" s="40">
        <f aca="true" t="shared" si="3" ref="G23:G37">H23+I23</f>
        <v>1200</v>
      </c>
      <c r="H23" s="71">
        <v>1200</v>
      </c>
      <c r="I23" s="55"/>
      <c r="J23" s="56"/>
      <c r="K23" s="54" t="s">
        <v>108</v>
      </c>
      <c r="L23" s="114"/>
      <c r="M23" s="115"/>
      <c r="O23" s="13"/>
    </row>
    <row r="24" spans="1:15" s="5" customFormat="1" ht="30" customHeight="1">
      <c r="A24" s="67">
        <v>2</v>
      </c>
      <c r="B24" s="167" t="s">
        <v>53</v>
      </c>
      <c r="C24" s="89" t="s">
        <v>100</v>
      </c>
      <c r="D24" s="52"/>
      <c r="E24" s="151"/>
      <c r="F24" s="168">
        <v>480</v>
      </c>
      <c r="G24" s="40">
        <f t="shared" si="3"/>
        <v>480</v>
      </c>
      <c r="H24" s="71">
        <v>480</v>
      </c>
      <c r="I24" s="55"/>
      <c r="J24" s="56"/>
      <c r="K24" s="54" t="s">
        <v>108</v>
      </c>
      <c r="L24" s="114"/>
      <c r="M24" s="116" t="s">
        <v>82</v>
      </c>
      <c r="O24" s="13"/>
    </row>
    <row r="25" spans="1:15" s="5" customFormat="1" ht="30" customHeight="1">
      <c r="A25" s="67">
        <v>3</v>
      </c>
      <c r="B25" s="57" t="s">
        <v>54</v>
      </c>
      <c r="C25" s="89" t="s">
        <v>104</v>
      </c>
      <c r="D25" s="52"/>
      <c r="E25" s="151"/>
      <c r="F25" s="168">
        <v>1024</v>
      </c>
      <c r="G25" s="40">
        <f t="shared" si="3"/>
        <v>1024</v>
      </c>
      <c r="H25" s="71">
        <v>1024</v>
      </c>
      <c r="I25" s="55"/>
      <c r="J25" s="56"/>
      <c r="K25" s="54" t="s">
        <v>108</v>
      </c>
      <c r="L25" s="114"/>
      <c r="M25" s="115"/>
      <c r="O25" s="13"/>
    </row>
    <row r="26" spans="1:15" s="5" customFormat="1" ht="29.25" customHeight="1">
      <c r="A26" s="67">
        <v>4</v>
      </c>
      <c r="B26" s="167" t="s">
        <v>55</v>
      </c>
      <c r="C26" s="89" t="s">
        <v>104</v>
      </c>
      <c r="D26" s="52"/>
      <c r="E26" s="151"/>
      <c r="F26" s="168">
        <v>1000</v>
      </c>
      <c r="G26" s="40">
        <f t="shared" si="3"/>
        <v>1000</v>
      </c>
      <c r="H26" s="71">
        <v>1000</v>
      </c>
      <c r="I26" s="55"/>
      <c r="J26" s="56"/>
      <c r="K26" s="54" t="s">
        <v>108</v>
      </c>
      <c r="L26" s="114"/>
      <c r="M26" s="116" t="s">
        <v>82</v>
      </c>
      <c r="O26" s="13"/>
    </row>
    <row r="27" spans="1:15" s="5" customFormat="1" ht="30" customHeight="1">
      <c r="A27" s="67">
        <v>5</v>
      </c>
      <c r="B27" s="53" t="s">
        <v>56</v>
      </c>
      <c r="C27" s="89" t="s">
        <v>104</v>
      </c>
      <c r="D27" s="52"/>
      <c r="E27" s="151"/>
      <c r="F27" s="168">
        <v>500</v>
      </c>
      <c r="G27" s="40">
        <f t="shared" si="3"/>
        <v>500</v>
      </c>
      <c r="H27" s="71">
        <v>500</v>
      </c>
      <c r="I27" s="55"/>
      <c r="J27" s="56"/>
      <c r="K27" s="54" t="s">
        <v>108</v>
      </c>
      <c r="L27" s="114"/>
      <c r="M27" s="115"/>
      <c r="O27" s="13"/>
    </row>
    <row r="28" spans="1:15" s="5" customFormat="1" ht="30" customHeight="1">
      <c r="A28" s="67">
        <v>6</v>
      </c>
      <c r="B28" s="58" t="s">
        <v>112</v>
      </c>
      <c r="C28" s="89" t="s">
        <v>104</v>
      </c>
      <c r="D28" s="52"/>
      <c r="E28" s="151"/>
      <c r="F28" s="178">
        <v>1199</v>
      </c>
      <c r="G28" s="40">
        <f t="shared" si="3"/>
        <v>1199</v>
      </c>
      <c r="H28" s="71"/>
      <c r="I28" s="55">
        <v>1199</v>
      </c>
      <c r="J28" s="56"/>
      <c r="K28" s="54" t="s">
        <v>108</v>
      </c>
      <c r="L28" s="114"/>
      <c r="M28" s="115"/>
      <c r="O28" s="13"/>
    </row>
    <row r="29" spans="1:15" s="5" customFormat="1" ht="30" customHeight="1">
      <c r="A29" s="67">
        <v>7</v>
      </c>
      <c r="B29" s="58" t="s">
        <v>57</v>
      </c>
      <c r="C29" s="89" t="s">
        <v>104</v>
      </c>
      <c r="D29" s="52"/>
      <c r="E29" s="151"/>
      <c r="F29" s="168">
        <v>1200</v>
      </c>
      <c r="G29" s="40">
        <f t="shared" si="3"/>
        <v>1200</v>
      </c>
      <c r="H29" s="71"/>
      <c r="I29" s="171">
        <v>1200</v>
      </c>
      <c r="J29" s="56"/>
      <c r="K29" s="54" t="s">
        <v>108</v>
      </c>
      <c r="L29" s="114"/>
      <c r="M29" s="115"/>
      <c r="O29" s="13"/>
    </row>
    <row r="30" spans="1:15" s="5" customFormat="1" ht="30" customHeight="1">
      <c r="A30" s="67">
        <v>8</v>
      </c>
      <c r="B30" s="58" t="s">
        <v>58</v>
      </c>
      <c r="C30" s="89" t="s">
        <v>104</v>
      </c>
      <c r="D30" s="52"/>
      <c r="E30" s="151"/>
      <c r="F30" s="168">
        <v>600</v>
      </c>
      <c r="G30" s="40">
        <f t="shared" si="3"/>
        <v>600</v>
      </c>
      <c r="H30" s="71"/>
      <c r="I30" s="171">
        <v>600</v>
      </c>
      <c r="J30" s="56"/>
      <c r="K30" s="54" t="s">
        <v>108</v>
      </c>
      <c r="L30" s="114"/>
      <c r="M30" s="116" t="s">
        <v>82</v>
      </c>
      <c r="O30" s="13"/>
    </row>
    <row r="31" spans="1:15" s="5" customFormat="1" ht="30" customHeight="1">
      <c r="A31" s="67">
        <v>9</v>
      </c>
      <c r="B31" s="53" t="s">
        <v>59</v>
      </c>
      <c r="C31" s="89" t="s">
        <v>104</v>
      </c>
      <c r="D31" s="52"/>
      <c r="E31" s="151"/>
      <c r="F31" s="168">
        <v>586</v>
      </c>
      <c r="G31" s="40">
        <f t="shared" si="3"/>
        <v>586</v>
      </c>
      <c r="H31" s="71"/>
      <c r="I31" s="171">
        <v>586</v>
      </c>
      <c r="J31" s="56"/>
      <c r="K31" s="54" t="s">
        <v>108</v>
      </c>
      <c r="L31" s="114"/>
      <c r="M31" s="115"/>
      <c r="O31" s="13"/>
    </row>
    <row r="32" spans="1:15" s="5" customFormat="1" ht="30" customHeight="1">
      <c r="A32" s="67">
        <v>10</v>
      </c>
      <c r="B32" s="58" t="s">
        <v>60</v>
      </c>
      <c r="C32" s="89" t="s">
        <v>104</v>
      </c>
      <c r="D32" s="52"/>
      <c r="E32" s="151"/>
      <c r="F32" s="168">
        <v>1200</v>
      </c>
      <c r="G32" s="40">
        <f t="shared" si="3"/>
        <v>1200</v>
      </c>
      <c r="H32" s="71"/>
      <c r="I32" s="171">
        <v>1200</v>
      </c>
      <c r="J32" s="56"/>
      <c r="K32" s="54" t="s">
        <v>108</v>
      </c>
      <c r="L32" s="114"/>
      <c r="M32" s="115"/>
      <c r="O32" s="13"/>
    </row>
    <row r="33" spans="1:15" s="5" customFormat="1" ht="30" customHeight="1">
      <c r="A33" s="67">
        <v>11</v>
      </c>
      <c r="B33" s="58" t="s">
        <v>61</v>
      </c>
      <c r="C33" s="89" t="s">
        <v>104</v>
      </c>
      <c r="D33" s="52"/>
      <c r="E33" s="151"/>
      <c r="F33" s="168">
        <v>250</v>
      </c>
      <c r="G33" s="40">
        <f t="shared" si="3"/>
        <v>250</v>
      </c>
      <c r="H33" s="71"/>
      <c r="I33" s="171">
        <v>250</v>
      </c>
      <c r="J33" s="56"/>
      <c r="K33" s="54" t="s">
        <v>108</v>
      </c>
      <c r="L33" s="114"/>
      <c r="M33" s="115"/>
      <c r="O33" s="13"/>
    </row>
    <row r="34" spans="1:15" s="5" customFormat="1" ht="30" customHeight="1">
      <c r="A34" s="67">
        <v>12</v>
      </c>
      <c r="B34" s="58" t="s">
        <v>62</v>
      </c>
      <c r="C34" s="89" t="s">
        <v>104</v>
      </c>
      <c r="D34" s="52"/>
      <c r="E34" s="151"/>
      <c r="F34" s="169">
        <v>1200</v>
      </c>
      <c r="G34" s="40">
        <f t="shared" si="3"/>
        <v>1200</v>
      </c>
      <c r="H34" s="71"/>
      <c r="I34" s="172">
        <v>1200</v>
      </c>
      <c r="J34" s="56"/>
      <c r="K34" s="54" t="s">
        <v>108</v>
      </c>
      <c r="L34" s="114"/>
      <c r="M34" s="115"/>
      <c r="O34" s="13"/>
    </row>
    <row r="35" spans="1:15" s="5" customFormat="1" ht="30" customHeight="1">
      <c r="A35" s="67">
        <v>13</v>
      </c>
      <c r="B35" s="58" t="s">
        <v>63</v>
      </c>
      <c r="C35" s="89" t="s">
        <v>104</v>
      </c>
      <c r="D35" s="52"/>
      <c r="E35" s="151"/>
      <c r="F35" s="169">
        <v>300</v>
      </c>
      <c r="G35" s="40">
        <f t="shared" si="3"/>
        <v>300</v>
      </c>
      <c r="H35" s="70"/>
      <c r="I35" s="169">
        <v>300</v>
      </c>
      <c r="J35" s="35"/>
      <c r="K35" s="54" t="s">
        <v>108</v>
      </c>
      <c r="L35" s="114"/>
      <c r="M35" s="115"/>
      <c r="O35" s="13"/>
    </row>
    <row r="36" spans="1:15" s="5" customFormat="1" ht="30" customHeight="1">
      <c r="A36" s="67">
        <v>14</v>
      </c>
      <c r="B36" s="58" t="s">
        <v>64</v>
      </c>
      <c r="C36" s="89" t="s">
        <v>104</v>
      </c>
      <c r="D36" s="52"/>
      <c r="E36" s="151"/>
      <c r="F36" s="169">
        <v>300</v>
      </c>
      <c r="G36" s="40">
        <f t="shared" si="3"/>
        <v>300</v>
      </c>
      <c r="H36" s="70"/>
      <c r="I36" s="169">
        <v>300</v>
      </c>
      <c r="J36" s="35"/>
      <c r="K36" s="54" t="s">
        <v>108</v>
      </c>
      <c r="L36" s="114"/>
      <c r="M36" s="115"/>
      <c r="O36" s="13"/>
    </row>
    <row r="37" spans="1:15" s="5" customFormat="1" ht="30" customHeight="1">
      <c r="A37" s="106">
        <v>15</v>
      </c>
      <c r="B37" s="117" t="s">
        <v>65</v>
      </c>
      <c r="C37" s="94" t="s">
        <v>104</v>
      </c>
      <c r="D37" s="43"/>
      <c r="E37" s="152" t="s">
        <v>26</v>
      </c>
      <c r="F37" s="170">
        <v>300</v>
      </c>
      <c r="G37" s="47">
        <f t="shared" si="3"/>
        <v>300</v>
      </c>
      <c r="H37" s="75"/>
      <c r="I37" s="170">
        <v>300</v>
      </c>
      <c r="J37" s="49"/>
      <c r="K37" s="54" t="s">
        <v>108</v>
      </c>
      <c r="L37" s="43"/>
      <c r="M37" s="50"/>
      <c r="O37" s="14"/>
    </row>
    <row r="38" spans="1:13" s="4" customFormat="1" ht="36.75" customHeight="1">
      <c r="A38" s="26" t="s">
        <v>25</v>
      </c>
      <c r="B38" s="27" t="s">
        <v>4</v>
      </c>
      <c r="C38" s="79"/>
      <c r="D38" s="28"/>
      <c r="E38" s="153"/>
      <c r="F38" s="68">
        <f>F39</f>
        <v>39670</v>
      </c>
      <c r="G38" s="68">
        <f>G39</f>
        <v>39670</v>
      </c>
      <c r="H38" s="69">
        <f>H39</f>
        <v>12499</v>
      </c>
      <c r="I38" s="68">
        <f>I39</f>
        <v>27171</v>
      </c>
      <c r="J38" s="68">
        <f>J39</f>
        <v>0</v>
      </c>
      <c r="K38" s="51"/>
      <c r="L38" s="28"/>
      <c r="M38" s="30"/>
    </row>
    <row r="39" spans="1:13" ht="45" customHeight="1">
      <c r="A39" s="52">
        <v>1</v>
      </c>
      <c r="B39" s="32" t="s">
        <v>3</v>
      </c>
      <c r="C39" s="163"/>
      <c r="D39" s="33"/>
      <c r="E39" s="151"/>
      <c r="F39" s="34">
        <f>SUM(F40:F66)</f>
        <v>39670</v>
      </c>
      <c r="G39" s="34">
        <f>SUM(G40:G66)</f>
        <v>39670</v>
      </c>
      <c r="H39" s="34">
        <f>SUM(H40:H66)</f>
        <v>12499</v>
      </c>
      <c r="I39" s="34">
        <f>SUM(I40:I66)</f>
        <v>27171</v>
      </c>
      <c r="J39" s="34">
        <f>SUM(J40:J57)</f>
        <v>0</v>
      </c>
      <c r="K39" s="36"/>
      <c r="L39" s="33"/>
      <c r="M39" s="37"/>
    </row>
    <row r="40" spans="1:13" ht="22.5" customHeight="1">
      <c r="A40" s="67">
        <v>1</v>
      </c>
      <c r="B40" s="167" t="s">
        <v>67</v>
      </c>
      <c r="C40" s="89" t="s">
        <v>98</v>
      </c>
      <c r="D40" s="33"/>
      <c r="E40" s="151"/>
      <c r="F40" s="171">
        <v>1656</v>
      </c>
      <c r="G40" s="55">
        <f t="shared" si="1"/>
        <v>1656</v>
      </c>
      <c r="H40" s="172">
        <v>1656</v>
      </c>
      <c r="I40" s="55"/>
      <c r="J40" s="56"/>
      <c r="K40" s="54" t="s">
        <v>66</v>
      </c>
      <c r="L40" s="33"/>
      <c r="M40" s="37"/>
    </row>
    <row r="41" spans="1:13" ht="27.75" customHeight="1">
      <c r="A41" s="67">
        <v>2</v>
      </c>
      <c r="B41" s="167" t="s">
        <v>68</v>
      </c>
      <c r="C41" s="89" t="s">
        <v>99</v>
      </c>
      <c r="D41" s="33"/>
      <c r="E41" s="151"/>
      <c r="F41" s="171">
        <v>1690</v>
      </c>
      <c r="G41" s="55">
        <f t="shared" si="1"/>
        <v>1690</v>
      </c>
      <c r="H41" s="172">
        <v>1690</v>
      </c>
      <c r="I41" s="55"/>
      <c r="J41" s="56"/>
      <c r="K41" s="54" t="s">
        <v>66</v>
      </c>
      <c r="L41" s="33"/>
      <c r="M41" s="37"/>
    </row>
    <row r="42" spans="1:13" ht="29.25" customHeight="1">
      <c r="A42" s="67">
        <v>3</v>
      </c>
      <c r="B42" s="57" t="s">
        <v>109</v>
      </c>
      <c r="C42" s="89" t="s">
        <v>99</v>
      </c>
      <c r="D42" s="33"/>
      <c r="E42" s="151"/>
      <c r="F42" s="171">
        <v>3500</v>
      </c>
      <c r="G42" s="55">
        <f t="shared" si="1"/>
        <v>3500</v>
      </c>
      <c r="H42" s="71">
        <v>837</v>
      </c>
      <c r="I42" s="55">
        <v>2663</v>
      </c>
      <c r="J42" s="56"/>
      <c r="K42" s="54" t="s">
        <v>66</v>
      </c>
      <c r="L42" s="33"/>
      <c r="M42" s="37"/>
    </row>
    <row r="43" spans="1:13" ht="29.25" customHeight="1">
      <c r="A43" s="67">
        <v>4</v>
      </c>
      <c r="B43" s="57" t="s">
        <v>69</v>
      </c>
      <c r="C43" s="89" t="s">
        <v>99</v>
      </c>
      <c r="D43" s="33"/>
      <c r="E43" s="151"/>
      <c r="F43" s="171">
        <v>700</v>
      </c>
      <c r="G43" s="55">
        <f t="shared" si="1"/>
        <v>700</v>
      </c>
      <c r="H43" s="71">
        <v>700</v>
      </c>
      <c r="I43" s="55"/>
      <c r="J43" s="56"/>
      <c r="K43" s="54" t="s">
        <v>66</v>
      </c>
      <c r="L43" s="33"/>
      <c r="M43" s="37"/>
    </row>
    <row r="44" spans="1:13" ht="29.25" customHeight="1">
      <c r="A44" s="67">
        <v>5</v>
      </c>
      <c r="B44" s="57" t="s">
        <v>110</v>
      </c>
      <c r="C44" s="89" t="s">
        <v>100</v>
      </c>
      <c r="D44" s="33"/>
      <c r="E44" s="151"/>
      <c r="F44" s="171">
        <v>500</v>
      </c>
      <c r="G44" s="55">
        <f t="shared" si="1"/>
        <v>500</v>
      </c>
      <c r="H44" s="71">
        <v>500</v>
      </c>
      <c r="I44" s="55"/>
      <c r="J44" s="56"/>
      <c r="K44" s="54" t="s">
        <v>66</v>
      </c>
      <c r="L44" s="33"/>
      <c r="M44" s="37"/>
    </row>
    <row r="45" spans="1:13" ht="29.25" customHeight="1">
      <c r="A45" s="67">
        <v>6</v>
      </c>
      <c r="B45" s="167" t="s">
        <v>101</v>
      </c>
      <c r="C45" s="89" t="s">
        <v>98</v>
      </c>
      <c r="D45" s="33"/>
      <c r="E45" s="151"/>
      <c r="F45" s="171">
        <v>4700</v>
      </c>
      <c r="G45" s="55">
        <f t="shared" si="1"/>
        <v>4700</v>
      </c>
      <c r="H45" s="71">
        <v>3700</v>
      </c>
      <c r="I45" s="171">
        <v>1000</v>
      </c>
      <c r="J45" s="56"/>
      <c r="K45" s="54" t="s">
        <v>66</v>
      </c>
      <c r="L45" s="33"/>
      <c r="M45" s="37"/>
    </row>
    <row r="46" spans="1:13" ht="29.25" customHeight="1">
      <c r="A46" s="67">
        <v>7</v>
      </c>
      <c r="B46" s="58" t="s">
        <v>70</v>
      </c>
      <c r="C46" s="89" t="s">
        <v>100</v>
      </c>
      <c r="D46" s="33"/>
      <c r="E46" s="151"/>
      <c r="F46" s="171">
        <v>1200</v>
      </c>
      <c r="G46" s="55">
        <f t="shared" si="1"/>
        <v>1200</v>
      </c>
      <c r="H46" s="71"/>
      <c r="I46" s="171">
        <v>1200</v>
      </c>
      <c r="J46" s="56"/>
      <c r="K46" s="54" t="s">
        <v>66</v>
      </c>
      <c r="L46" s="33"/>
      <c r="M46" s="37"/>
    </row>
    <row r="47" spans="1:13" ht="29.25" customHeight="1">
      <c r="A47" s="67">
        <v>8</v>
      </c>
      <c r="B47" s="58" t="s">
        <v>71</v>
      </c>
      <c r="C47" s="89" t="s">
        <v>102</v>
      </c>
      <c r="D47" s="33"/>
      <c r="E47" s="151"/>
      <c r="F47" s="171">
        <v>1200</v>
      </c>
      <c r="G47" s="55">
        <f t="shared" si="1"/>
        <v>1200</v>
      </c>
      <c r="H47" s="71"/>
      <c r="I47" s="171">
        <v>1200</v>
      </c>
      <c r="J47" s="56"/>
      <c r="K47" s="54" t="s">
        <v>66</v>
      </c>
      <c r="L47" s="33"/>
      <c r="M47" s="37"/>
    </row>
    <row r="48" spans="1:13" ht="29.25" customHeight="1">
      <c r="A48" s="67">
        <v>9</v>
      </c>
      <c r="B48" s="58" t="s">
        <v>72</v>
      </c>
      <c r="C48" s="89" t="s">
        <v>100</v>
      </c>
      <c r="D48" s="33"/>
      <c r="E48" s="151"/>
      <c r="F48" s="171">
        <v>374</v>
      </c>
      <c r="G48" s="55">
        <f t="shared" si="1"/>
        <v>374</v>
      </c>
      <c r="H48" s="71"/>
      <c r="I48" s="171">
        <v>374</v>
      </c>
      <c r="J48" s="56"/>
      <c r="K48" s="54" t="s">
        <v>66</v>
      </c>
      <c r="L48" s="33"/>
      <c r="M48" s="37"/>
    </row>
    <row r="49" spans="1:13" ht="29.25" customHeight="1">
      <c r="A49" s="67">
        <v>10</v>
      </c>
      <c r="B49" s="59" t="s">
        <v>73</v>
      </c>
      <c r="C49" s="89" t="s">
        <v>103</v>
      </c>
      <c r="D49" s="33"/>
      <c r="E49" s="151"/>
      <c r="F49" s="171">
        <v>2426</v>
      </c>
      <c r="G49" s="55">
        <f t="shared" si="1"/>
        <v>2426</v>
      </c>
      <c r="H49" s="71"/>
      <c r="I49" s="171">
        <v>2426</v>
      </c>
      <c r="J49" s="56"/>
      <c r="K49" s="54" t="s">
        <v>66</v>
      </c>
      <c r="L49" s="33"/>
      <c r="M49" s="37"/>
    </row>
    <row r="50" spans="1:13" ht="29.25" customHeight="1">
      <c r="A50" s="67">
        <v>11</v>
      </c>
      <c r="B50" s="58" t="s">
        <v>74</v>
      </c>
      <c r="C50" s="89" t="s">
        <v>100</v>
      </c>
      <c r="D50" s="33"/>
      <c r="E50" s="151"/>
      <c r="F50" s="171">
        <v>2000</v>
      </c>
      <c r="G50" s="55">
        <f t="shared" si="1"/>
        <v>2000</v>
      </c>
      <c r="H50" s="71"/>
      <c r="I50" s="171">
        <v>2000</v>
      </c>
      <c r="J50" s="56"/>
      <c r="K50" s="54" t="s">
        <v>66</v>
      </c>
      <c r="L50" s="33"/>
      <c r="M50" s="37"/>
    </row>
    <row r="51" spans="1:13" ht="29.25" customHeight="1">
      <c r="A51" s="67">
        <v>12</v>
      </c>
      <c r="B51" s="58" t="s">
        <v>75</v>
      </c>
      <c r="C51" s="89" t="s">
        <v>100</v>
      </c>
      <c r="D51" s="33"/>
      <c r="E51" s="151"/>
      <c r="F51" s="171">
        <v>400</v>
      </c>
      <c r="G51" s="55">
        <v>400</v>
      </c>
      <c r="H51" s="71"/>
      <c r="I51" s="171">
        <v>400</v>
      </c>
      <c r="J51" s="56"/>
      <c r="K51" s="54" t="s">
        <v>66</v>
      </c>
      <c r="L51" s="33"/>
      <c r="M51" s="60" t="s">
        <v>82</v>
      </c>
    </row>
    <row r="52" spans="1:13" ht="29.25" customHeight="1">
      <c r="A52" s="67">
        <v>13</v>
      </c>
      <c r="B52" s="58" t="s">
        <v>76</v>
      </c>
      <c r="C52" s="89" t="s">
        <v>100</v>
      </c>
      <c r="D52" s="33"/>
      <c r="E52" s="151"/>
      <c r="F52" s="171">
        <v>600</v>
      </c>
      <c r="G52" s="55">
        <f t="shared" si="1"/>
        <v>600</v>
      </c>
      <c r="H52" s="71"/>
      <c r="I52" s="171">
        <v>600</v>
      </c>
      <c r="J52" s="56"/>
      <c r="K52" s="54" t="s">
        <v>66</v>
      </c>
      <c r="L52" s="33"/>
      <c r="M52" s="37"/>
    </row>
    <row r="53" spans="1:13" ht="29.25" customHeight="1">
      <c r="A53" s="67">
        <v>14</v>
      </c>
      <c r="B53" s="58" t="s">
        <v>77</v>
      </c>
      <c r="C53" s="89" t="s">
        <v>103</v>
      </c>
      <c r="D53" s="33"/>
      <c r="E53" s="151"/>
      <c r="F53" s="171">
        <v>2500</v>
      </c>
      <c r="G53" s="55">
        <f t="shared" si="1"/>
        <v>2500</v>
      </c>
      <c r="H53" s="71"/>
      <c r="I53" s="171">
        <v>2500</v>
      </c>
      <c r="J53" s="56"/>
      <c r="K53" s="54" t="s">
        <v>66</v>
      </c>
      <c r="L53" s="33"/>
      <c r="M53" s="37"/>
    </row>
    <row r="54" spans="1:13" ht="29.25" customHeight="1">
      <c r="A54" s="67">
        <v>15</v>
      </c>
      <c r="B54" s="58" t="s">
        <v>78</v>
      </c>
      <c r="C54" s="89" t="s">
        <v>100</v>
      </c>
      <c r="D54" s="33"/>
      <c r="E54" s="151"/>
      <c r="F54" s="171">
        <v>4500</v>
      </c>
      <c r="G54" s="55">
        <f t="shared" si="1"/>
        <v>4500</v>
      </c>
      <c r="H54" s="71"/>
      <c r="I54" s="171">
        <v>4500</v>
      </c>
      <c r="J54" s="56"/>
      <c r="K54" s="54" t="s">
        <v>66</v>
      </c>
      <c r="L54" s="33"/>
      <c r="M54" s="37"/>
    </row>
    <row r="55" spans="1:13" ht="29.25" customHeight="1">
      <c r="A55" s="67">
        <v>16</v>
      </c>
      <c r="B55" s="58" t="s">
        <v>79</v>
      </c>
      <c r="C55" s="89" t="s">
        <v>103</v>
      </c>
      <c r="D55" s="33"/>
      <c r="E55" s="151"/>
      <c r="F55" s="171">
        <v>1206</v>
      </c>
      <c r="G55" s="55">
        <f t="shared" si="1"/>
        <v>1206</v>
      </c>
      <c r="H55" s="71"/>
      <c r="I55" s="171">
        <v>1206</v>
      </c>
      <c r="J55" s="56"/>
      <c r="K55" s="54" t="s">
        <v>66</v>
      </c>
      <c r="L55" s="33"/>
      <c r="M55" s="37"/>
    </row>
    <row r="56" spans="1:13" ht="29.25" customHeight="1">
      <c r="A56" s="67">
        <v>17</v>
      </c>
      <c r="B56" s="58" t="s">
        <v>80</v>
      </c>
      <c r="C56" s="89" t="s">
        <v>103</v>
      </c>
      <c r="D56" s="33"/>
      <c r="E56" s="151"/>
      <c r="F56" s="171">
        <v>300</v>
      </c>
      <c r="G56" s="55">
        <f t="shared" si="1"/>
        <v>300</v>
      </c>
      <c r="H56" s="71"/>
      <c r="I56" s="171">
        <v>300</v>
      </c>
      <c r="J56" s="56"/>
      <c r="K56" s="54" t="s">
        <v>66</v>
      </c>
      <c r="L56" s="33"/>
      <c r="M56" s="60" t="s">
        <v>82</v>
      </c>
    </row>
    <row r="57" spans="1:13" ht="29.25" customHeight="1">
      <c r="A57" s="67">
        <v>18</v>
      </c>
      <c r="B57" s="58" t="s">
        <v>81</v>
      </c>
      <c r="C57" s="89" t="s">
        <v>99</v>
      </c>
      <c r="D57" s="33"/>
      <c r="E57" s="151"/>
      <c r="F57" s="171">
        <v>300</v>
      </c>
      <c r="G57" s="55">
        <f t="shared" si="1"/>
        <v>300</v>
      </c>
      <c r="H57" s="71"/>
      <c r="I57" s="171">
        <v>300</v>
      </c>
      <c r="J57" s="56"/>
      <c r="K57" s="54" t="s">
        <v>66</v>
      </c>
      <c r="L57" s="33"/>
      <c r="M57" s="60"/>
    </row>
    <row r="58" spans="1:13" ht="29.25" customHeight="1">
      <c r="A58" s="67">
        <v>19</v>
      </c>
      <c r="B58" s="59" t="s">
        <v>83</v>
      </c>
      <c r="C58" s="89" t="s">
        <v>21</v>
      </c>
      <c r="D58" s="33"/>
      <c r="E58" s="151"/>
      <c r="F58" s="173">
        <v>1650</v>
      </c>
      <c r="G58" s="55">
        <f t="shared" si="1"/>
        <v>1650</v>
      </c>
      <c r="H58" s="71">
        <v>1650</v>
      </c>
      <c r="I58" s="55"/>
      <c r="J58" s="56"/>
      <c r="K58" s="41" t="s">
        <v>90</v>
      </c>
      <c r="L58" s="33"/>
      <c r="M58" s="37"/>
    </row>
    <row r="59" spans="1:13" s="10" customFormat="1" ht="29.25" customHeight="1">
      <c r="A59" s="67">
        <v>20</v>
      </c>
      <c r="B59" s="59" t="s">
        <v>24</v>
      </c>
      <c r="C59" s="164" t="s">
        <v>21</v>
      </c>
      <c r="D59" s="61"/>
      <c r="E59" s="154"/>
      <c r="F59" s="173">
        <v>550</v>
      </c>
      <c r="G59" s="55">
        <f t="shared" si="1"/>
        <v>550</v>
      </c>
      <c r="H59" s="72">
        <v>550</v>
      </c>
      <c r="I59" s="56"/>
      <c r="J59" s="56"/>
      <c r="K59" s="41" t="s">
        <v>90</v>
      </c>
      <c r="L59" s="61"/>
      <c r="M59" s="62"/>
    </row>
    <row r="60" spans="1:13" ht="29.25" customHeight="1">
      <c r="A60" s="67">
        <v>21</v>
      </c>
      <c r="B60" s="59" t="s">
        <v>84</v>
      </c>
      <c r="C60" s="164" t="s">
        <v>21</v>
      </c>
      <c r="D60" s="33"/>
      <c r="E60" s="151"/>
      <c r="F60" s="173">
        <v>750</v>
      </c>
      <c r="G60" s="55">
        <f t="shared" si="1"/>
        <v>750</v>
      </c>
      <c r="H60" s="71">
        <v>466</v>
      </c>
      <c r="I60" s="55">
        <v>284</v>
      </c>
      <c r="J60" s="56"/>
      <c r="K60" s="41" t="s">
        <v>90</v>
      </c>
      <c r="L60" s="33"/>
      <c r="M60" s="37"/>
    </row>
    <row r="61" spans="1:13" ht="29.25" customHeight="1">
      <c r="A61" s="67">
        <v>22</v>
      </c>
      <c r="B61" s="59" t="s">
        <v>97</v>
      </c>
      <c r="C61" s="164" t="s">
        <v>21</v>
      </c>
      <c r="D61" s="33"/>
      <c r="E61" s="151"/>
      <c r="F61" s="173">
        <v>500</v>
      </c>
      <c r="G61" s="55">
        <f t="shared" si="1"/>
        <v>500</v>
      </c>
      <c r="H61" s="71">
        <v>500</v>
      </c>
      <c r="I61" s="55"/>
      <c r="J61" s="56"/>
      <c r="K61" s="41" t="s">
        <v>90</v>
      </c>
      <c r="L61" s="33"/>
      <c r="M61" s="60" t="s">
        <v>82</v>
      </c>
    </row>
    <row r="62" spans="1:13" ht="29.25" customHeight="1">
      <c r="A62" s="67">
        <v>23</v>
      </c>
      <c r="B62" s="59" t="s">
        <v>85</v>
      </c>
      <c r="C62" s="164" t="s">
        <v>21</v>
      </c>
      <c r="D62" s="33"/>
      <c r="E62" s="151"/>
      <c r="F62" s="173">
        <v>250</v>
      </c>
      <c r="G62" s="55">
        <f t="shared" si="1"/>
        <v>250</v>
      </c>
      <c r="H62" s="71">
        <v>250</v>
      </c>
      <c r="I62" s="55"/>
      <c r="J62" s="56"/>
      <c r="K62" s="41" t="s">
        <v>90</v>
      </c>
      <c r="L62" s="33"/>
      <c r="M62" s="60"/>
    </row>
    <row r="63" spans="1:13" ht="29.25" customHeight="1">
      <c r="A63" s="67">
        <v>24</v>
      </c>
      <c r="B63" s="59" t="s">
        <v>86</v>
      </c>
      <c r="C63" s="164" t="s">
        <v>21</v>
      </c>
      <c r="D63" s="33"/>
      <c r="E63" s="151"/>
      <c r="F63" s="173">
        <v>3148</v>
      </c>
      <c r="G63" s="55">
        <f t="shared" si="1"/>
        <v>3148</v>
      </c>
      <c r="H63" s="71"/>
      <c r="I63" s="173">
        <v>3148</v>
      </c>
      <c r="J63" s="56"/>
      <c r="K63" s="41" t="s">
        <v>90</v>
      </c>
      <c r="L63" s="33"/>
      <c r="M63" s="37"/>
    </row>
    <row r="64" spans="1:13" ht="29.25" customHeight="1">
      <c r="A64" s="67">
        <v>25</v>
      </c>
      <c r="B64" s="59" t="s">
        <v>87</v>
      </c>
      <c r="C64" s="164" t="s">
        <v>21</v>
      </c>
      <c r="D64" s="33"/>
      <c r="E64" s="151"/>
      <c r="F64" s="173">
        <v>1950</v>
      </c>
      <c r="G64" s="55">
        <f t="shared" si="1"/>
        <v>1950</v>
      </c>
      <c r="H64" s="71"/>
      <c r="I64" s="173">
        <v>1950</v>
      </c>
      <c r="J64" s="56"/>
      <c r="K64" s="41" t="s">
        <v>90</v>
      </c>
      <c r="L64" s="33"/>
      <c r="M64" s="37"/>
    </row>
    <row r="65" spans="1:13" ht="29.25" customHeight="1">
      <c r="A65" s="67">
        <v>26</v>
      </c>
      <c r="B65" s="175" t="s">
        <v>88</v>
      </c>
      <c r="C65" s="164" t="s">
        <v>21</v>
      </c>
      <c r="D65" s="33"/>
      <c r="E65" s="151"/>
      <c r="F65" s="173">
        <v>520</v>
      </c>
      <c r="G65" s="55">
        <f t="shared" si="1"/>
        <v>520</v>
      </c>
      <c r="H65" s="71"/>
      <c r="I65" s="173">
        <v>520</v>
      </c>
      <c r="J65" s="56"/>
      <c r="K65" s="41" t="s">
        <v>90</v>
      </c>
      <c r="L65" s="33"/>
      <c r="M65" s="37"/>
    </row>
    <row r="66" spans="1:13" s="10" customFormat="1" ht="29.25" customHeight="1">
      <c r="A66" s="67">
        <v>27</v>
      </c>
      <c r="B66" s="63" t="s">
        <v>89</v>
      </c>
      <c r="C66" s="165" t="s">
        <v>21</v>
      </c>
      <c r="D66" s="45"/>
      <c r="E66" s="155"/>
      <c r="F66" s="176">
        <v>600</v>
      </c>
      <c r="G66" s="55">
        <f t="shared" si="1"/>
        <v>600</v>
      </c>
      <c r="H66" s="73"/>
      <c r="I66" s="176">
        <v>600</v>
      </c>
      <c r="J66" s="65"/>
      <c r="K66" s="48" t="s">
        <v>90</v>
      </c>
      <c r="L66" s="45"/>
      <c r="M66" s="66"/>
    </row>
    <row r="67" spans="1:13" s="4" customFormat="1" ht="42" customHeight="1">
      <c r="A67" s="26" t="s">
        <v>9</v>
      </c>
      <c r="B67" s="27" t="s">
        <v>5</v>
      </c>
      <c r="C67" s="79"/>
      <c r="D67" s="28"/>
      <c r="E67" s="156"/>
      <c r="F67" s="68">
        <f>F68</f>
        <v>618</v>
      </c>
      <c r="G67" s="68">
        <f>G68</f>
        <v>618</v>
      </c>
      <c r="H67" s="68">
        <f>H68</f>
        <v>234</v>
      </c>
      <c r="I67" s="68">
        <f>I68</f>
        <v>384</v>
      </c>
      <c r="J67" s="68">
        <f>J68</f>
        <v>0</v>
      </c>
      <c r="K67" s="29"/>
      <c r="L67" s="28"/>
      <c r="M67" s="30"/>
    </row>
    <row r="68" spans="1:13" s="5" customFormat="1" ht="45" customHeight="1">
      <c r="A68" s="31">
        <v>1</v>
      </c>
      <c r="B68" s="32" t="s">
        <v>6</v>
      </c>
      <c r="C68" s="163"/>
      <c r="D68" s="33"/>
      <c r="E68" s="157"/>
      <c r="F68" s="34">
        <f>F69+F70</f>
        <v>618</v>
      </c>
      <c r="G68" s="34">
        <f>G69+G70</f>
        <v>618</v>
      </c>
      <c r="H68" s="70">
        <f>H69+H70</f>
        <v>234</v>
      </c>
      <c r="I68" s="34">
        <f>I69+I70</f>
        <v>384</v>
      </c>
      <c r="J68" s="35"/>
      <c r="K68" s="36"/>
      <c r="L68" s="33"/>
      <c r="M68" s="37"/>
    </row>
    <row r="69" spans="1:13" s="5" customFormat="1" ht="45" customHeight="1">
      <c r="A69" s="114" t="s">
        <v>10</v>
      </c>
      <c r="B69" s="38" t="s">
        <v>91</v>
      </c>
      <c r="C69" s="89" t="s">
        <v>93</v>
      </c>
      <c r="D69" s="39"/>
      <c r="E69" s="158"/>
      <c r="F69" s="40">
        <f>G69+J69</f>
        <v>309</v>
      </c>
      <c r="G69" s="40">
        <f t="shared" si="1"/>
        <v>309</v>
      </c>
      <c r="H69" s="74">
        <v>193</v>
      </c>
      <c r="I69" s="40">
        <v>116</v>
      </c>
      <c r="J69" s="42"/>
      <c r="K69" s="41" t="s">
        <v>95</v>
      </c>
      <c r="L69" s="39"/>
      <c r="M69" s="37"/>
    </row>
    <row r="70" spans="1:13" s="5" customFormat="1" ht="40.5" customHeight="1">
      <c r="A70" s="43" t="s">
        <v>105</v>
      </c>
      <c r="B70" s="44" t="s">
        <v>92</v>
      </c>
      <c r="C70" s="165" t="s">
        <v>94</v>
      </c>
      <c r="D70" s="46" t="s">
        <v>17</v>
      </c>
      <c r="E70" s="152"/>
      <c r="F70" s="47">
        <f>G70+J70</f>
        <v>309</v>
      </c>
      <c r="G70" s="47">
        <f t="shared" si="1"/>
        <v>309</v>
      </c>
      <c r="H70" s="75">
        <v>41</v>
      </c>
      <c r="I70" s="47">
        <v>268</v>
      </c>
      <c r="J70" s="49"/>
      <c r="K70" s="48" t="s">
        <v>95</v>
      </c>
      <c r="L70" s="43" t="s">
        <v>20</v>
      </c>
      <c r="M70" s="50"/>
    </row>
    <row r="71" spans="1:13" ht="18.75" customHeight="1">
      <c r="A71" s="194" t="s">
        <v>106</v>
      </c>
      <c r="B71" s="194"/>
      <c r="C71" s="194"/>
      <c r="D71" s="194"/>
      <c r="E71" s="194"/>
      <c r="F71" s="194"/>
      <c r="G71" s="194"/>
      <c r="H71" s="194"/>
      <c r="I71" s="194"/>
      <c r="J71" s="194"/>
      <c r="K71" s="194"/>
      <c r="L71" s="194"/>
      <c r="M71" s="194"/>
    </row>
    <row r="73" ht="12.75">
      <c r="I73" s="139"/>
    </row>
    <row r="77" ht="12.75">
      <c r="I77" s="139"/>
    </row>
    <row r="80" ht="12.75">
      <c r="J80" s="141"/>
    </row>
    <row r="82" spans="1:18" s="6" customFormat="1" ht="12.75">
      <c r="A82" s="1"/>
      <c r="B82" s="1"/>
      <c r="C82" s="18"/>
      <c r="E82" s="159"/>
      <c r="F82" s="137"/>
      <c r="G82" s="137"/>
      <c r="H82" s="138"/>
      <c r="I82" s="137"/>
      <c r="J82" s="140"/>
      <c r="K82" s="9"/>
      <c r="L82" s="1"/>
      <c r="M82" s="9"/>
      <c r="N82" s="1"/>
      <c r="O82" s="1"/>
      <c r="P82" s="1"/>
      <c r="Q82" s="1"/>
      <c r="R82" s="1"/>
    </row>
    <row r="83" spans="1:18" s="6" customFormat="1" ht="12.75">
      <c r="A83" s="1"/>
      <c r="B83" s="1"/>
      <c r="C83" s="18"/>
      <c r="E83" s="159"/>
      <c r="F83" s="137"/>
      <c r="G83" s="137"/>
      <c r="H83" s="138"/>
      <c r="I83" s="137"/>
      <c r="J83" s="140"/>
      <c r="K83" s="9"/>
      <c r="L83" s="1"/>
      <c r="M83" s="9"/>
      <c r="N83" s="1"/>
      <c r="O83" s="1"/>
      <c r="P83" s="1"/>
      <c r="Q83" s="1"/>
      <c r="R83" s="1"/>
    </row>
    <row r="84" spans="1:18" s="6" customFormat="1" ht="12.75">
      <c r="A84" s="1"/>
      <c r="B84" s="1"/>
      <c r="C84" s="18"/>
      <c r="E84" s="159"/>
      <c r="F84" s="137"/>
      <c r="G84" s="137"/>
      <c r="H84" s="138"/>
      <c r="I84" s="137"/>
      <c r="J84" s="140"/>
      <c r="K84" s="9"/>
      <c r="L84" s="1"/>
      <c r="M84" s="9"/>
      <c r="N84" s="1"/>
      <c r="O84" s="1"/>
      <c r="P84" s="1"/>
      <c r="Q84" s="1"/>
      <c r="R84" s="1"/>
    </row>
  </sheetData>
  <sheetProtection/>
  <mergeCells count="16">
    <mergeCell ref="A71:M71"/>
    <mergeCell ref="M5:M7"/>
    <mergeCell ref="A3:M3"/>
    <mergeCell ref="A2:M2"/>
    <mergeCell ref="L5:L7"/>
    <mergeCell ref="K5:K7"/>
    <mergeCell ref="F5:J5"/>
    <mergeCell ref="A1:K1"/>
    <mergeCell ref="A5:A7"/>
    <mergeCell ref="B5:B7"/>
    <mergeCell ref="C5:C7"/>
    <mergeCell ref="D5:D7"/>
    <mergeCell ref="E5:E7"/>
    <mergeCell ref="J6:J7"/>
    <mergeCell ref="G6:I6"/>
    <mergeCell ref="F6:F7"/>
  </mergeCells>
  <printOptions/>
  <pageMargins left="0.551181102362205" right="0.236220472440945" top="0.31496062992126" bottom="0.236220472440945" header="0.06496063" footer="0.236220472440945"/>
  <pageSetup horizontalDpi="600" verticalDpi="600" orientation="landscape" paperSize="9" scale="90" r:id="rId1"/>
  <headerFooter differentFirst="1">
    <oddFooter>&amp;C&amp;8Trang &amp;P/3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PC</cp:lastModifiedBy>
  <cp:lastPrinted>2023-12-12T08:58:14Z</cp:lastPrinted>
  <dcterms:created xsi:type="dcterms:W3CDTF">2022-07-27T10:09:40Z</dcterms:created>
  <dcterms:modified xsi:type="dcterms:W3CDTF">2023-12-12T09:00:38Z</dcterms:modified>
  <cp:category/>
  <cp:version/>
  <cp:contentType/>
  <cp:contentStatus/>
</cp:coreProperties>
</file>